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saraikin_es\Downloads\"/>
    </mc:Choice>
  </mc:AlternateContent>
  <xr:revisionPtr revIDLastSave="0" documentId="13_ncr:1_{1F0CE1EA-1C4B-4126-B586-DF577F57B12A}" xr6:coauthVersionLast="47" xr6:coauthVersionMax="47" xr10:uidLastSave="{00000000-0000-0000-0000-000000000000}"/>
  <bookViews>
    <workbookView xWindow="28680" yWindow="-120" windowWidth="29040" windowHeight="15840" tabRatio="766" activeTab="10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ВД и СКИ" sheetId="556" r:id="rId5"/>
    <sheet name="Форма 1.0.1 | Форма 4.7" sheetId="569" r:id="rId6"/>
    <sheet name="Форма 4.7" sheetId="580" r:id="rId7"/>
    <sheet name="Форма 1.0.2" sheetId="564" state="veryHidden" r:id="rId8"/>
    <sheet name="Сведения об изменении" sheetId="547" state="veryHidden" r:id="rId9"/>
    <sheet name="Комментарии" sheetId="431" r:id="rId10"/>
    <sheet name="Проверка" sheetId="432" r:id="rId11"/>
    <sheet name="modProv" sheetId="570" state="veryHidden" r:id="rId12"/>
    <sheet name="modReestr" sheetId="562" state="veryHidden" r:id="rId13"/>
    <sheet name="AllSheetsInThisWorkbook" sheetId="389" state="veryHidden" r:id="rId14"/>
    <sheet name="modCheckCyan" sheetId="553" state="veryHidden" r:id="rId15"/>
    <sheet name="modInfo" sheetId="513" state="veryHidden" r:id="rId16"/>
    <sheet name="TEHSHEET" sheetId="205" state="veryHidden" r:id="rId17"/>
    <sheet name="modList11" sheetId="577" state="veryHidden" r:id="rId18"/>
    <sheet name="et_union_hor" sheetId="471" state="veryHidden" r:id="rId19"/>
    <sheet name="et_union_vert" sheetId="521" state="veryHidden" r:id="rId20"/>
    <sheet name="modList00" sheetId="546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xlnm._FilterDatabase" localSheetId="10" hidden="1">Проверка!$B$4:$E$4</definedName>
    <definedName name="activity">'ВД и СКИ'!$E$22:$E$25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Cell_List11">'Форма 4.7'!$D$10:$G$19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nnection_flag">Титульный!$F$34</definedName>
    <definedName name="copy_f_quart">Титульный!$C$21</definedName>
    <definedName name="copy_f_year">Титульный!$C$20</definedName>
    <definedName name="CURRENT_DATE">TEHSHEET!$G$17</definedName>
    <definedName name="data_List11">'Форма 4.7'!$F$12:$G$19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List11_1">et_union_hor!$68:$68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org_type">TEHSHEET!$Z$2:$Z$5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REESTR_MO!$A$2:$D$472</definedName>
    <definedName name="list_of_tariff">TEHSHEET!$I$2:$I$3</definedName>
    <definedName name="List00_checkFill">Титульный!$F$7:$F$46</definedName>
    <definedName name="List00_Fill">Титульный!$F$45</definedName>
    <definedName name="List00_Print">Титульный!$G$4:$K$6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'ВД и СКИ'!$X$20:$X$26</definedName>
    <definedName name="List07_CheckC">'ВД и СКИ'!$D$21:$M$25</definedName>
    <definedName name="List07_fieldMarker">'ВД и СКИ'!$Y$20:$Y$26</definedName>
    <definedName name="List07_Fill">'ВД и СКИ'!$D$27:$F$27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ist11_GroundMaterials_1">'Форма 4.7'!$F$12:$F$19</definedName>
    <definedName name="List11_note">'Форма 4.7'!$G$10:$G$19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'ВД и СКИ'!$M$21:$M$25</definedName>
    <definedName name="note_ter">'ВД и СКИ'!$I$21:$I$25</definedName>
    <definedName name="num_of_cst">Титульный!$F$17</definedName>
    <definedName name="obj_List02_22">'Форма 1.0.1 | Форма 4.7'!$8:$8</definedName>
    <definedName name="objective_of_IPR">TEHSHEET!$V$2:$V$6</definedName>
    <definedName name="org">Титульный!$F$26</definedName>
    <definedName name="Org_Address">Титульный!$F$36:$F$36</definedName>
    <definedName name="ORG_END_DATE">TEHSHEET!$E$17</definedName>
    <definedName name="Org_main">Титульный!$F$37:$F$37</definedName>
    <definedName name="Org_otv_lico">Титульный!$F$40:$F$43</definedName>
    <definedName name="ORG_START_DATE">TEHSHEET!$D$17</definedName>
    <definedName name="pCng_List11_1">'Форма 4.7'!$E$12:$E$13</definedName>
    <definedName name="pCng_List11_2">'Форма 4.7'!$E$15:$E$16</definedName>
    <definedName name="pCng_List11_3">'Форма 4.7'!$E$18:$E$19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_List11_1">'Форма 4.7'!$C$12:$C$13</definedName>
    <definedName name="pDel_List11_2">'Форма 4.7'!$C$15:$C$16</definedName>
    <definedName name="pDel_List11_3">'Форма 4.7'!$C$18:$C$19</definedName>
    <definedName name="pDelList07_01">'ВД и СКИ'!$C$22:$C$26</definedName>
    <definedName name="pDelList07_04">'ВД и СКИ'!$G$22:$G$26</definedName>
    <definedName name="pDelList07_05">'ВД и СКИ'!$K$22:$K$26</definedName>
    <definedName name="pIns_Comm">Комментарии!$E$13</definedName>
    <definedName name="pIns_List02">'Форма 1.0.1 | Форма 4.7'!$19:$19</definedName>
    <definedName name="pIns_List03">'Форма 1.0.2'!$E$13</definedName>
    <definedName name="pIns_List04">'Сведения об изменении'!$E$14</definedName>
    <definedName name="pIns_List07_01">'ВД и СКИ'!$E$20:$E$26</definedName>
    <definedName name="pIns_List07_04">'ВД и СКИ'!$I$20:$I$26</definedName>
    <definedName name="pIns_List07_05">'ВД и СКИ'!$M$20:$M$26</definedName>
    <definedName name="pIns_List09_0">Территории!$E$17</definedName>
    <definedName name="pIns_List11_1">'Форма 4.7'!$E$13</definedName>
    <definedName name="pIns_List11_2">'Форма 4.7'!$E$16</definedName>
    <definedName name="pIns_List11_3">'Форма 4.7'!$E$19</definedName>
    <definedName name="QUARTER">TEHSHEET!$F$2:$F$5</definedName>
    <definedName name="REESTR_LINK_RANGE">REESTR_LINK!$A$2:$C$3</definedName>
    <definedName name="REESTR_ORG_RANGE">REESTR_ORG!$A$2:$J$359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Титульный!$F$37</definedName>
    <definedName name="SAPBEXrevision" hidden="1">1</definedName>
    <definedName name="SAPBEXsysID" hidden="1">"BW2"</definedName>
    <definedName name="SAPBEXwbID" hidden="1">"479GSPMTNK9HM4ZSIVE5K2SH6"</definedName>
    <definedName name="source_of_funding">TEHSHEET!$O$2:$O$13</definedName>
    <definedName name="stop_info">Титульный!$E$47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'ВД и СКИ'!$B$20:$B$26</definedName>
    <definedName name="Y_N_List07_02">'ВД и СКИ'!$F$20:$F$26</definedName>
    <definedName name="Y_N_List07_05">'ВД и СКИ'!$J$20:$J$26</definedName>
    <definedName name="year_list">TEHSHEET!$C$2:$C$5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69" l="1"/>
  <c r="D16" i="569"/>
  <c r="F12" i="569"/>
  <c r="R14" i="566"/>
  <c r="R13" i="566"/>
  <c r="A13" i="553"/>
  <c r="R12" i="566"/>
  <c r="P12" i="566" a="1"/>
  <c r="P12" i="566" s="1"/>
  <c r="M14" i="566"/>
  <c r="M13" i="566"/>
  <c r="M12" i="566"/>
  <c r="E17" i="205" l="1"/>
  <c r="D17" i="205"/>
  <c r="B3" i="525"/>
  <c r="A12" i="553" l="1"/>
  <c r="A6" i="553"/>
  <c r="A7" i="553"/>
  <c r="A8" i="553"/>
  <c r="A9" i="553"/>
  <c r="A10" i="553"/>
  <c r="A11" i="553"/>
  <c r="A4" i="553"/>
  <c r="A5" i="553"/>
  <c r="A1" i="553"/>
  <c r="A2" i="553"/>
  <c r="A3" i="553"/>
  <c r="B2" i="525"/>
  <c r="P15" i="471" l="1" a="1"/>
  <c r="P15" i="471" s="1"/>
  <c r="D4" i="556" l="1"/>
  <c r="B5" i="525" l="1"/>
  <c r="M12" i="564" l="1"/>
  <c r="F54" i="471" l="1"/>
  <c r="D58" i="471" l="1"/>
  <c r="F58" i="471"/>
  <c r="D6" i="569" l="1"/>
  <c r="R25" i="471" l="1"/>
  <c r="R20" i="471"/>
  <c r="R15" i="471"/>
  <c r="M15" i="471"/>
  <c r="M25" i="471"/>
  <c r="M20" i="471"/>
  <c r="M45" i="471" l="1"/>
  <c r="D8" i="431" l="1"/>
  <c r="D8" i="547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5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2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<sst xmlns="http://schemas.openxmlformats.org/spreadsheetml/2006/main" count="4873" uniqueCount="2768">
  <si>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</si>
  <si>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</si>
  <si>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</si>
  <si>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</si>
  <si>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</si>
  <si>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</si>
  <si>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</si>
  <si>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</si>
  <si>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</si>
  <si>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</si>
  <si>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</si>
  <si>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</si>
  <si>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</si>
  <si>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</si>
  <si>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</si>
  <si>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</si>
  <si>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</si>
  <si>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</si>
  <si>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</si>
  <si>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</si>
  <si>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</si>
  <si>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</si>
  <si>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</si>
  <si>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</si>
  <si>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</si>
  <si>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</si>
  <si>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</si>
  <si>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</si>
  <si>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</si>
  <si>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</si>
  <si>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</si>
  <si>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</si>
  <si>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</si>
  <si>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</si>
  <si>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</si>
  <si>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</si>
  <si>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</si>
  <si>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</si>
  <si>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</si>
  <si>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</si>
  <si>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</si>
  <si>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</si>
  <si>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</si>
  <si>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</si>
  <si>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</si>
  <si>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</si>
  <si>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</si>
  <si>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</si>
  <si>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</si>
  <si>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</si>
  <si>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</si>
  <si>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</si>
  <si>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</si>
  <si>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</si>
  <si>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</si>
  <si>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</si>
  <si>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</si>
  <si>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</si>
  <si>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</si>
  <si>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</si>
  <si>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</si>
  <si>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</si>
  <si>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</si>
  <si>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</si>
  <si>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</si>
  <si>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</si>
  <si>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</si>
  <si>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</si>
  <si>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</si>
  <si>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</si>
  <si>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</si>
  <si>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</si>
  <si>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</si>
  <si>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</si>
  <si>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</si>
  <si>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</si>
  <si>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</si>
  <si>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</si>
  <si>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</si>
  <si>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</si>
  <si>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Фамилия, имя, отчество руководителя</t>
  </si>
  <si>
    <t>ID_TARIFF_NAME</t>
  </si>
  <si>
    <t>VED_NAME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</si>
  <si>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</si>
  <si>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</si>
  <si>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</si>
  <si>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</si>
  <si>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</si>
  <si>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</si>
  <si>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</si>
  <si>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</si>
  <si>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</si>
  <si>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true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</si>
  <si>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</si>
  <si>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</si>
  <si>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</si>
  <si>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</si>
  <si>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</si>
  <si>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</si>
  <si>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</si>
  <si>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</si>
  <si>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</si>
  <si>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</si>
  <si>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</si>
  <si>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</si>
  <si>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</si>
  <si>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</si>
  <si>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</si>
  <si>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</si>
  <si>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</si>
  <si>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</si>
  <si>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</si>
  <si>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</si>
  <si>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</si>
  <si>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</si>
  <si>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</si>
  <si>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</si>
  <si>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</si>
  <si>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Сведения об изменениях в первоначально опубликованной информации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</si>
  <si>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</si>
  <si>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</si>
  <si>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</si>
  <si>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</si>
  <si>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</si>
  <si>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</si>
  <si>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</si>
  <si>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</si>
  <si>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</si>
  <si>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</si>
  <si>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</si>
  <si>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</si>
  <si>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</si>
  <si>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</si>
  <si>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</si>
  <si>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</si>
  <si>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</si>
  <si>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</si>
  <si>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</si>
  <si>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</si>
  <si>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</si>
  <si>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</si>
  <si>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</si>
  <si>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</si>
  <si>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</si>
  <si>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</si>
  <si>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</si>
  <si>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</si>
  <si>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</si>
  <si>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</si>
  <si>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</si>
  <si>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</si>
  <si>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</si>
  <si>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</si>
  <si>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</si>
  <si>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Добавить описание территории оказания услуг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</si>
  <si>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</si>
  <si>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</si>
  <si>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</si>
  <si>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</si>
  <si>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</si>
  <si>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</si>
  <si>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</si>
  <si>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</si>
  <si>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</si>
  <si>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</si>
  <si>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</si>
  <si>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</si>
  <si>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</si>
  <si>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</si>
  <si>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</si>
  <si>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</si>
  <si>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</si>
  <si>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</si>
  <si>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</si>
  <si>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</si>
  <si>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</si>
  <si>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</si>
  <si>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</si>
  <si>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</si>
  <si>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</si>
  <si>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</si>
  <si>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</si>
  <si>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</si>
  <si>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</si>
  <si>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</si>
  <si>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</si>
  <si>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</si>
  <si>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</si>
  <si>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</si>
  <si>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</si>
  <si>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</si>
  <si>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</si>
  <si>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</si>
  <si>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</si>
  <si>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</si>
  <si>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</si>
  <si>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</si>
  <si>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</si>
  <si>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</si>
  <si>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</si>
  <si>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</si>
  <si>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</si>
  <si>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</si>
  <si>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</si>
  <si>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</si>
  <si>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</si>
  <si>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</si>
  <si>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</si>
  <si>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</si>
  <si>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</si>
  <si>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</si>
  <si>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</si>
  <si>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</si>
  <si>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</si>
  <si>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</si>
  <si>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</si>
  <si>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</si>
  <si>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</si>
  <si>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</si>
  <si>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</si>
  <si>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</si>
  <si>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</si>
  <si>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</si>
  <si>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</si>
  <si>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</si>
  <si>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</si>
  <si>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</si>
  <si>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</si>
  <si>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</si>
  <si>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</si>
  <si>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</si>
  <si>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</si>
  <si>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</si>
  <si>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</si>
  <si>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</si>
  <si>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</si>
  <si>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</si>
  <si>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</si>
  <si>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</si>
  <si>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</si>
  <si>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</si>
  <si>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</si>
  <si>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</si>
  <si>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</si>
  <si>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</si>
  <si>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</si>
  <si>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</si>
  <si>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</si>
  <si>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</si>
  <si>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</si>
  <si>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</si>
  <si>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</si>
  <si>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</si>
  <si>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</si>
  <si>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</si>
  <si>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</si>
  <si>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</si>
  <si>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</si>
  <si>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</si>
  <si>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</si>
  <si>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</si>
  <si>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</si>
  <si>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</si>
  <si>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</si>
  <si>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</si>
  <si>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</si>
  <si>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</si>
  <si>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</si>
  <si>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</si>
  <si>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</si>
  <si>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</si>
  <si>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</si>
  <si>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</si>
  <si>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</si>
  <si>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</si>
  <si>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</si>
  <si>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</si>
  <si>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</si>
  <si>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Добавить территорию оказания услуг</t>
  </si>
  <si>
    <t>\</t>
  </si>
  <si>
    <t>1.1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</si>
  <si>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</si>
  <si>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</si>
  <si>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</si>
  <si>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</si>
  <si>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</si>
  <si>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</si>
  <si>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</si>
  <si>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</si>
  <si>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</si>
  <si>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</si>
  <si>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</si>
  <si>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</si>
  <si>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</si>
  <si>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</si>
  <si>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</si>
  <si>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</si>
  <si>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</si>
  <si>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</si>
  <si>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</si>
  <si>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</si>
  <si>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Торги/аукционы</t>
  </si>
  <si>
    <t>Прямые договора без торгов</t>
  </si>
  <si>
    <t>Прочее</t>
  </si>
  <si>
    <t>Применяется дифференциация тарифа по централизованным системам горячего водоснабжения?</t>
  </si>
  <si>
    <t>Информация по скольким централизованным системам горячего водоснабжения будет заполнена в шаблоне?</t>
  </si>
  <si>
    <t>Тип теплоснабжающей организации</t>
  </si>
  <si>
    <t>Организация осуществляет подключение (технологическое присоединение) к системе теплоснабжения</t>
  </si>
  <si>
    <t>Информация об условиях, на которых осуществляется поставка товаров (оказание услуг) в ценовых зонах теплоснабжения по регулируемым ценам (тарифам) в сфере теплоснабжения, раскрывается единой теплоснабжающей организацией, теплоснабжающей организацией и теплосетевой организацией в ценовых зонах теплоснабжения не позднее 30 календарных дней со дня принятия соответствующего решения об установлении цен (тарифов) на очередной расчетный период регулирования (шаблон FAS.JKH.OPEN.INFO.PRICE.WARM)</t>
  </si>
  <si>
    <r>
      <rPr>
        <b/>
        <sz val="9"/>
        <rFont val="Tahoma"/>
        <family val="2"/>
        <charset val="204"/>
      </rPr>
      <t>Тип организации</t>
    </r>
    <r>
      <rPr>
        <sz val="9"/>
        <rFont val="Tahoma"/>
        <family val="2"/>
        <charset val="204"/>
      </rPr>
      <t xml:space="preserve">
kind_of_org_type</t>
    </r>
  </si>
  <si>
    <t>Регулируемая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</si>
  <si>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</si>
  <si>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</si>
  <si>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Сведения об условиях публичных договоров поставок товаров, оказания услуг, в том числе договоров о подключении к системе теплоснабжения</t>
  </si>
  <si>
    <t>форма публичного договора поставки товаров, оказания услуг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</si>
  <si>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</si>
  <si>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</si>
  <si>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Добавить сведения</t>
  </si>
  <si>
    <t>1.2</t>
  </si>
  <si>
    <t>договор о подключении к системе теплоснабжения</t>
  </si>
  <si>
    <t>1.2.1</t>
  </si>
  <si>
    <t>Информация размещается в случае, если организация осуществляет услуги по подключению (технологическому присоединению) к системе теплоснабжения.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системе теплоснабжения информация по каждому из них указывается в отдельной строке.</t>
  </si>
  <si>
    <t>1.3</t>
  </si>
  <si>
    <t>прочие договора</t>
  </si>
  <si>
    <t>1.3.0</t>
  </si>
  <si>
    <t>Информация об условиях, на которых осуществляется поставка товаров (оказание услуг)</t>
  </si>
  <si>
    <t>Централизованные системы коммунальной инфраструктуры</t>
  </si>
  <si>
    <t>Форма 4.7</t>
  </si>
  <si>
    <t>et_List11_1</t>
  </si>
  <si>
    <t>Единая теплоснабжающая организация в ценовой зоне теплоснабжения</t>
  </si>
  <si>
    <t>Информация об условиях, на которых осуществляется поставка товаров и (или) оказание услуг</t>
  </si>
  <si>
    <t>FAS.JKH.OPEN.INFO.TERMS.WARM</t>
  </si>
  <si>
    <t>ТС</t>
  </si>
  <si>
    <t>WARM</t>
  </si>
  <si>
    <t>Инструкция</t>
  </si>
  <si>
    <t>Лог обновления</t>
  </si>
  <si>
    <t>Титульный</t>
  </si>
  <si>
    <t>ВД и СКИ</t>
  </si>
  <si>
    <t>Форма 1.0.1 | Форма 4.7</t>
  </si>
  <si>
    <t>Форма 1.0.2</t>
  </si>
  <si>
    <t>Проверка</t>
  </si>
  <si>
    <t>modProv</t>
  </si>
  <si>
    <t>modReestr</t>
  </si>
  <si>
    <t>AllSheetsInThisWorkbook</t>
  </si>
  <si>
    <t>modCheckCyan</t>
  </si>
  <si>
    <t>modInfo</t>
  </si>
  <si>
    <t>TEHSHEET</t>
  </si>
  <si>
    <t>modList11</t>
  </si>
  <si>
    <t>et_union_hor</t>
  </si>
  <si>
    <t>et_union_vert</t>
  </si>
  <si>
    <t>modList00</t>
  </si>
  <si>
    <t>modList02</t>
  </si>
  <si>
    <t>modList03</t>
  </si>
  <si>
    <t>modList04</t>
  </si>
  <si>
    <t>modList07</t>
  </si>
  <si>
    <t>modList09</t>
  </si>
  <si>
    <t>modHTTP</t>
  </si>
  <si>
    <t>modfrmRegion</t>
  </si>
  <si>
    <t>MR_LIST</t>
  </si>
  <si>
    <t>REESTR_VT</t>
  </si>
  <si>
    <t>REESTR_VED</t>
  </si>
  <si>
    <t>modfrmReestrObj</t>
  </si>
  <si>
    <t>DataOrg</t>
  </si>
  <si>
    <t>modfrmReestr</t>
  </si>
  <si>
    <t>modUpdTemplMain</t>
  </si>
  <si>
    <t>REESTR_ORG</t>
  </si>
  <si>
    <t>modClassifierValidate</t>
  </si>
  <si>
    <t>modHyp</t>
  </si>
  <si>
    <t>modfrmDateChoose</t>
  </si>
  <si>
    <t>modComm</t>
  </si>
  <si>
    <t>modThisWorkbook</t>
  </si>
  <si>
    <t>REESTR_MO</t>
  </si>
  <si>
    <t>REESTR_MO_FILTER</t>
  </si>
  <si>
    <t>modfrmReestrMR</t>
  </si>
  <si>
    <t>modServiceModule</t>
  </si>
  <si>
    <t>modfrmCheckUpdates</t>
  </si>
  <si>
    <t>REESTR_DS</t>
  </si>
  <si>
    <t>REESTR_CHS</t>
  </si>
  <si>
    <t>REESTR_LINK</t>
  </si>
  <si>
    <t xml:space="preserve"> - с выбором значений по двойному клику</t>
  </si>
  <si>
    <t>Форма 4.7 Информация об условиях, на которых осуществляется поставка товаров и (или) оказание услуг</t>
  </si>
  <si>
    <t>Проверка доступных обновлений...</t>
  </si>
  <si>
    <t>Нет доступных обновлений для отчёта с кодом FAS.JKH.OPEN.INFO.TERMS.WARM!</t>
  </si>
  <si>
    <t>26.04.2019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</si>
  <si>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</si>
  <si>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</si>
  <si>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</si>
  <si>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</si>
  <si>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</si>
  <si>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</si>
  <si>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</si>
  <si>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</si>
  <si>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</si>
  <si>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</si>
  <si>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</si>
  <si>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</si>
  <si>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</si>
  <si>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</si>
  <si>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</si>
  <si>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</si>
  <si>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</si>
  <si>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</si>
  <si>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</si>
  <si>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</si>
  <si>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2661</t>
  </si>
  <si>
    <t>26372374</t>
  </si>
  <si>
    <t>АО "Ангарская нефтехимическая компания"</t>
  </si>
  <si>
    <t>3801009466</t>
  </si>
  <si>
    <t>997250001</t>
  </si>
  <si>
    <t>11-08-1993 00:00:00</t>
  </si>
  <si>
    <t>26372375</t>
  </si>
  <si>
    <t>АО "Ангарский Электролизный Химический Комбинат"</t>
  </si>
  <si>
    <t>3801098402</t>
  </si>
  <si>
    <t>380101001</t>
  </si>
  <si>
    <t>01-09-2008 00:00:00</t>
  </si>
  <si>
    <t>26356486</t>
  </si>
  <si>
    <t>АО "Витимэнерго"</t>
  </si>
  <si>
    <t>3802005802</t>
  </si>
  <si>
    <t>380201001</t>
  </si>
  <si>
    <t>06-10-1997 00:00:00</t>
  </si>
  <si>
    <t>30358154</t>
  </si>
  <si>
    <t>АО "Главное управление жилищно-коммунального хозяйства"</t>
  </si>
  <si>
    <t>5116000922</t>
  </si>
  <si>
    <t>381145001</t>
  </si>
  <si>
    <t>13-05-2009 00:00:00</t>
  </si>
  <si>
    <t>26536587</t>
  </si>
  <si>
    <t>АО "Группа "Илим"</t>
  </si>
  <si>
    <t>7840346335</t>
  </si>
  <si>
    <t>380402001</t>
  </si>
  <si>
    <t>27-09-2006 00:00:00</t>
  </si>
  <si>
    <t>26530833</t>
  </si>
  <si>
    <t>381702001</t>
  </si>
  <si>
    <t>26539665</t>
  </si>
  <si>
    <t>АО "Иркутскнефтепродукт"  Жилкинский цех</t>
  </si>
  <si>
    <t>3800000742</t>
  </si>
  <si>
    <t>381045002</t>
  </si>
  <si>
    <t>02-10-2002 00:00:00</t>
  </si>
  <si>
    <t>26539669</t>
  </si>
  <si>
    <t>АО "Иркутскнефтепродукт"  Нижнеудинский цех</t>
  </si>
  <si>
    <t>381645002</t>
  </si>
  <si>
    <t>26539661</t>
  </si>
  <si>
    <t>АО "Иркутскнефтепродукт" Усть-Кутский цех</t>
  </si>
  <si>
    <t>381845002</t>
  </si>
  <si>
    <t>31057148</t>
  </si>
  <si>
    <t>АО "Полюс Логистика"</t>
  </si>
  <si>
    <t>2466240347</t>
  </si>
  <si>
    <t>246501001</t>
  </si>
  <si>
    <t>31-05-2016 00:00:00</t>
  </si>
  <si>
    <t>26380015</t>
  </si>
  <si>
    <t>АО "Саянскхимпласт"</t>
  </si>
  <si>
    <t>3814007314</t>
  </si>
  <si>
    <t>381401001</t>
  </si>
  <si>
    <t>13-10-1998 00:00:00</t>
  </si>
  <si>
    <t>28934832</t>
  </si>
  <si>
    <t>АО "Федеральная пассажирская компания"</t>
  </si>
  <si>
    <t>7708709686</t>
  </si>
  <si>
    <t>381243001</t>
  </si>
  <si>
    <t>28500679</t>
  </si>
  <si>
    <t>АО «Региональная компания «Байкал-Отель»</t>
  </si>
  <si>
    <t>3808227544</t>
  </si>
  <si>
    <t>380801001</t>
  </si>
  <si>
    <t>30-01-2013 00:00:00</t>
  </si>
  <si>
    <t>31279450</t>
  </si>
  <si>
    <t>АУ "Лесхоз Иркутской области"</t>
  </si>
  <si>
    <t>8504000413</t>
  </si>
  <si>
    <t>25-12-2018 00:00:00</t>
  </si>
  <si>
    <t>30881825</t>
  </si>
  <si>
    <t>Акционерное общество работников народное предприятие "Концессия-Илим"</t>
  </si>
  <si>
    <t>3817047971</t>
  </si>
  <si>
    <t>381701001</t>
  </si>
  <si>
    <t>31-01-2017 00:00:00</t>
  </si>
  <si>
    <t>27737523</t>
  </si>
  <si>
    <t>Блок-станции (другие поставщики)</t>
  </si>
  <si>
    <t>0000000000</t>
  </si>
  <si>
    <t>740000001</t>
  </si>
  <si>
    <t>09-06-2012 00:00:00</t>
  </si>
  <si>
    <t>26375610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</si>
  <si>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</si>
  <si>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</si>
  <si>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</si>
  <si>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23-09-2003 00:00:00</t>
  </si>
  <si>
    <t>26372481</t>
  </si>
  <si>
    <t>ГБПОУ ИО "ПУ № 39 п. Центральный Хазан"</t>
  </si>
  <si>
    <t>3826000610</t>
  </si>
  <si>
    <t>382601001</t>
  </si>
  <si>
    <t>23-03-1999 00:00:00</t>
  </si>
  <si>
    <t>26541095</t>
  </si>
  <si>
    <t>Дом интернат</t>
  </si>
  <si>
    <t>3819009876</t>
  </si>
  <si>
    <t>385101001</t>
  </si>
  <si>
    <t>27-01-2007 00:00:00</t>
  </si>
  <si>
    <t>26372477</t>
  </si>
  <si>
    <t>Жигаловское МУ ТЭП</t>
  </si>
  <si>
    <t>3824001791</t>
  </si>
  <si>
    <t>382401001</t>
  </si>
  <si>
    <t>16-04-2003 00:00:00</t>
  </si>
  <si>
    <t>26356529</t>
  </si>
  <si>
    <t>ЗАО "Байкалэнерго"</t>
  </si>
  <si>
    <t>3808108339</t>
  </si>
  <si>
    <t>12-07-2004 00:00:00</t>
  </si>
  <si>
    <t>26372430</t>
  </si>
  <si>
    <t>ЗАО "Санаторий Усть-Кут"</t>
  </si>
  <si>
    <t>3818000870</t>
  </si>
  <si>
    <t>381801001</t>
  </si>
  <si>
    <t>27113697</t>
  </si>
  <si>
    <t>ЗАО "Управляющая компания "Центральная"</t>
  </si>
  <si>
    <t>3801108509</t>
  </si>
  <si>
    <t>21-05-2010 00:00:00</t>
  </si>
  <si>
    <t>26356487</t>
  </si>
  <si>
    <t>ЗАО «Артель старателей «Витим»</t>
  </si>
  <si>
    <t>3802007817</t>
  </si>
  <si>
    <t>16-08-2000 00:00:00</t>
  </si>
  <si>
    <t>26356512</t>
  </si>
  <si>
    <t>ИАЗ-филиал ПАО "Корпорация "Иркут"</t>
  </si>
  <si>
    <t>3807002509</t>
  </si>
  <si>
    <t>381002001</t>
  </si>
  <si>
    <t>13-10-1992 00:00:00</t>
  </si>
  <si>
    <t>26356685</t>
  </si>
  <si>
    <t>ИП Гамзяков С.Ю.</t>
  </si>
  <si>
    <t>383406370166</t>
  </si>
  <si>
    <t>отсутствует</t>
  </si>
  <si>
    <t>28006876</t>
  </si>
  <si>
    <t>ИП Глава КФХ Головань В.И.</t>
  </si>
  <si>
    <t>383200090528</t>
  </si>
  <si>
    <t>05-04-2000 00:00:00</t>
  </si>
  <si>
    <t>27662135</t>
  </si>
  <si>
    <t>ИП Килин Д.Ф.</t>
  </si>
  <si>
    <t>381501782374</t>
  </si>
  <si>
    <t>19-11-2009 00:00:00</t>
  </si>
  <si>
    <t>30381355</t>
  </si>
  <si>
    <t>ИП Кузнецова А.В.</t>
  </si>
  <si>
    <t>383200483582</t>
  </si>
  <si>
    <t>21-07-2014 00:00:00</t>
  </si>
  <si>
    <t>27688114</t>
  </si>
  <si>
    <t>ИП Моськин Г.В.</t>
  </si>
  <si>
    <t>382200002255</t>
  </si>
  <si>
    <t>19-05-2011 00:00:00</t>
  </si>
  <si>
    <t>26535508</t>
  </si>
  <si>
    <t>ИП Скрябин В.Г.</t>
  </si>
  <si>
    <t>384300333790</t>
  </si>
  <si>
    <t>08-12-2009 00:00:00</t>
  </si>
  <si>
    <t>28934802</t>
  </si>
  <si>
    <t>ИП Столяров Николай Иванович</t>
  </si>
  <si>
    <t>381600002280</t>
  </si>
  <si>
    <t>26356575</t>
  </si>
  <si>
    <t>ИП Стяжкин Сергей Иванович</t>
  </si>
  <si>
    <t>381601476300</t>
  </si>
  <si>
    <t>12-03-2004 00:00:00</t>
  </si>
  <si>
    <t>30383840</t>
  </si>
  <si>
    <t>ИП Труфанов А.В.</t>
  </si>
  <si>
    <t>382200702088</t>
  </si>
  <si>
    <t>26381585</t>
  </si>
  <si>
    <t>ИП Шаповалов В.Н.</t>
  </si>
  <si>
    <t>850400333946</t>
  </si>
  <si>
    <t>01-11-2007 00:00:00</t>
  </si>
  <si>
    <t>26515295</t>
  </si>
  <si>
    <t>ИПБОЮЛ  Баращенко Геннадий Александрович</t>
  </si>
  <si>
    <t>383200183074</t>
  </si>
  <si>
    <t>19-08-2005 00:00:00</t>
  </si>
  <si>
    <t>26540343</t>
  </si>
  <si>
    <t>ИПБОЮЛ  Егоров Петр Николаевич</t>
  </si>
  <si>
    <t>381400434490</t>
  </si>
  <si>
    <t>05-10-2005 00:00:00</t>
  </si>
  <si>
    <t>26356558</t>
  </si>
  <si>
    <t>ИПБОЮЛ  Свириденко Александр Юрьевич</t>
  </si>
  <si>
    <t>381401777317</t>
  </si>
  <si>
    <t>10-08-2005 00:00:00</t>
  </si>
  <si>
    <t>26540146</t>
  </si>
  <si>
    <t>ИПБОЮЛ  Тимофеев Виктор Георгиевич</t>
  </si>
  <si>
    <t>383201748672</t>
  </si>
  <si>
    <t>24-01-2005 00:00:00</t>
  </si>
  <si>
    <t>26356672</t>
  </si>
  <si>
    <t>ИПБОЮЛ  Чернов Дмитрий Николаевич</t>
  </si>
  <si>
    <t>383200735705</t>
  </si>
  <si>
    <t>03-07-2006 00:00:00</t>
  </si>
  <si>
    <t>27118489</t>
  </si>
  <si>
    <t>ИПБОЮЛ Байрамов Гаджибаба Исмаил Оглы</t>
  </si>
  <si>
    <t>383201226500</t>
  </si>
  <si>
    <t>09-01-2001 00:00:00</t>
  </si>
  <si>
    <t>30857980</t>
  </si>
  <si>
    <t>Индивидуальный предприниматель Аминов Шахзод Тиллобегович</t>
  </si>
  <si>
    <t>381405470125</t>
  </si>
  <si>
    <t>08-09-2014 00:00:00</t>
  </si>
  <si>
    <t>28504225</t>
  </si>
  <si>
    <t>Индивидуальный предприниматель В.А. Верхотуров</t>
  </si>
  <si>
    <t>384403306911</t>
  </si>
  <si>
    <t>20-02-2003 00:00:00</t>
  </si>
  <si>
    <t>30857988</t>
  </si>
  <si>
    <t>Индивидуальный предприниматель Головань Степан Анатольевич</t>
  </si>
  <si>
    <t>381452368390</t>
  </si>
  <si>
    <t>04-09-2014 00:00:00</t>
  </si>
  <si>
    <t>26356673</t>
  </si>
  <si>
    <t>Индивидуальный предприниматель Майоров Владимир Константинович</t>
  </si>
  <si>
    <t>383201135115</t>
  </si>
  <si>
    <t>19-07-2004 00:00:00</t>
  </si>
  <si>
    <t>26581745</t>
  </si>
  <si>
    <t>Казачинско-Ленское Райпо</t>
  </si>
  <si>
    <t>3828000710</t>
  </si>
  <si>
    <t>382801001</t>
  </si>
  <si>
    <t>02-02-1993 00:00:00</t>
  </si>
  <si>
    <t>31232701</t>
  </si>
  <si>
    <t>МБОУ "Хор-Тагнинская СОШ"</t>
  </si>
  <si>
    <t>3825003270</t>
  </si>
  <si>
    <t>382501001</t>
  </si>
  <si>
    <t>28441317</t>
  </si>
  <si>
    <t>МБУ "Коммунальник"</t>
  </si>
  <si>
    <t>3816021480</t>
  </si>
  <si>
    <t>381601001</t>
  </si>
  <si>
    <t>31-12-2014 00:00:00</t>
  </si>
  <si>
    <t>26361185</t>
  </si>
  <si>
    <t>МДОУ "Боханский детский сад № 1"</t>
  </si>
  <si>
    <t>8503002231</t>
  </si>
  <si>
    <t>850301001</t>
  </si>
  <si>
    <t>08-04-1994 00:00:00</t>
  </si>
  <si>
    <t>27760827</t>
  </si>
  <si>
    <t>МКП СМО "Савва"</t>
  </si>
  <si>
    <t>3801106068</t>
  </si>
  <si>
    <t>05-07-2011 00:00:00</t>
  </si>
  <si>
    <t>28086512</t>
  </si>
  <si>
    <t>МП "Дирекция городской инфраструктуры" МО г. Братска</t>
  </si>
  <si>
    <t>3804045543</t>
  </si>
  <si>
    <t>380401001</t>
  </si>
  <si>
    <t>09-06-2011 00:00:00</t>
  </si>
  <si>
    <t>30383691</t>
  </si>
  <si>
    <t>МП "ЖКХ 2015"</t>
  </si>
  <si>
    <t>3817045068</t>
  </si>
  <si>
    <t>17-07-2015 00:00:00</t>
  </si>
  <si>
    <t>26372431</t>
  </si>
  <si>
    <t>МП "Каймоновский  ЛПХ" Усть-Кутского МО</t>
  </si>
  <si>
    <t>3818010131</t>
  </si>
  <si>
    <t>13-02-1996 00:00:00</t>
  </si>
  <si>
    <t>28445431</t>
  </si>
  <si>
    <t>МУП " ЖКХ Калтук"</t>
  </si>
  <si>
    <t>3847000561</t>
  </si>
  <si>
    <t>384701001</t>
  </si>
  <si>
    <t>17-04-2013 00:00:00</t>
  </si>
  <si>
    <t>31223357</t>
  </si>
  <si>
    <t>МУП "ВиТ"</t>
  </si>
  <si>
    <t>3816030206</t>
  </si>
  <si>
    <t>23-08-2018 00:00:00</t>
  </si>
  <si>
    <t>31252938</t>
  </si>
  <si>
    <t>МУП "Вихоревский городской транспорт"</t>
  </si>
  <si>
    <t>3805732122</t>
  </si>
  <si>
    <t>380501001</t>
  </si>
  <si>
    <t>15-12-2017 00:00:00</t>
  </si>
  <si>
    <t>26372455</t>
  </si>
  <si>
    <t>МУП "Водоканал"</t>
  </si>
  <si>
    <t>3821005886</t>
  </si>
  <si>
    <t>382101001</t>
  </si>
  <si>
    <t>16-04-1994 00:00:00</t>
  </si>
  <si>
    <t>26372399</t>
  </si>
  <si>
    <t>МУП "Водоканал" г.Иркутска</t>
  </si>
  <si>
    <t>3807000276</t>
  </si>
  <si>
    <t>381150001</t>
  </si>
  <si>
    <t>27-03-1992 00:00:00</t>
  </si>
  <si>
    <t>28148725</t>
  </si>
  <si>
    <t>МУП "Восток"</t>
  </si>
  <si>
    <t>3849024960</t>
  </si>
  <si>
    <t>384901001</t>
  </si>
  <si>
    <t>01-10-2012 00:00:00</t>
  </si>
  <si>
    <t>26356659</t>
  </si>
  <si>
    <t>МУП "Ербогаченское"</t>
  </si>
  <si>
    <t>3818024455</t>
  </si>
  <si>
    <t>382901001</t>
  </si>
  <si>
    <t>10-07-2008 00:00:00</t>
  </si>
  <si>
    <t>30809932</t>
  </si>
  <si>
    <t>МУП "ЖКХ Верхнемарковское"</t>
  </si>
  <si>
    <t>3818043546</t>
  </si>
  <si>
    <t>03-12-2015 00:00:00</t>
  </si>
  <si>
    <t>30870556</t>
  </si>
  <si>
    <t>МУП "ЖКХ Прибрежненского МО"</t>
  </si>
  <si>
    <t>3805729539</t>
  </si>
  <si>
    <t>31-03-2016 00:00:00</t>
  </si>
  <si>
    <t>28445420</t>
  </si>
  <si>
    <t>МУП "ЖКХ Турма"</t>
  </si>
  <si>
    <t>3847000593</t>
  </si>
  <si>
    <t>21-05-2013 00:00:00</t>
  </si>
  <si>
    <t>28980224</t>
  </si>
  <si>
    <t>МУП "ЖКХ Харанжино"</t>
  </si>
  <si>
    <t>3805999493</t>
  </si>
  <si>
    <t>08-08-2014 00:00:00</t>
  </si>
  <si>
    <t>26647316</t>
  </si>
  <si>
    <t>МУП "ЖКХ" ст. Тамтачет</t>
  </si>
  <si>
    <t>3815011948</t>
  </si>
  <si>
    <t>381501001</t>
  </si>
  <si>
    <t>06-03-2007 00:00:00</t>
  </si>
  <si>
    <t>30439588</t>
  </si>
  <si>
    <t>МУП "Жигаловское коммунальное управление"</t>
  </si>
  <si>
    <t>3827049544</t>
  </si>
  <si>
    <t>382701001</t>
  </si>
  <si>
    <t>30-11-2015 00:00:00</t>
  </si>
  <si>
    <t>30847214</t>
  </si>
  <si>
    <t>МУП "Жилищно-коммунальное хозяйство Озерный"</t>
  </si>
  <si>
    <t>3805728969</t>
  </si>
  <si>
    <t>23-12-2015 00:00:00</t>
  </si>
  <si>
    <t>31222886</t>
  </si>
  <si>
    <t>МУП "Жилищно-коммунальное хозяйство Ручейское"</t>
  </si>
  <si>
    <t>3818048590</t>
  </si>
  <si>
    <t>06-03-2018 00:00:00</t>
  </si>
  <si>
    <t>28980193</t>
  </si>
  <si>
    <t>МУП "ЖилкомСервис"</t>
  </si>
  <si>
    <t>3802016949</t>
  </si>
  <si>
    <t>30-01-2015 00:00:00</t>
  </si>
  <si>
    <t>26356618</t>
  </si>
  <si>
    <t>МУП "Зябинское ЖКХ"</t>
  </si>
  <si>
    <t>3823019965</t>
  </si>
  <si>
    <t>382301001</t>
  </si>
  <si>
    <t>23-01-2007 00:00:00</t>
  </si>
  <si>
    <t>26513356</t>
  </si>
  <si>
    <t>МУП "Карахунское ЖКХ"</t>
  </si>
  <si>
    <t>3823032405</t>
  </si>
  <si>
    <t>20-02-2009 00:00:00</t>
  </si>
  <si>
    <t>26372471</t>
  </si>
  <si>
    <t>МУП "Кежемское ЖКХ"</t>
  </si>
  <si>
    <t>3823019997</t>
  </si>
  <si>
    <t>25-01-2007 00:00:00</t>
  </si>
  <si>
    <t>26356613</t>
  </si>
  <si>
    <t>МУП "Кобляковское ЖКХ"</t>
  </si>
  <si>
    <t>3823020230</t>
  </si>
  <si>
    <t>26-11-2008 00:00:00</t>
  </si>
  <si>
    <t>26356556</t>
  </si>
  <si>
    <t>МУП "Коммунальник г. Алзамая"</t>
  </si>
  <si>
    <t>3813002923</t>
  </si>
  <si>
    <t>381301001</t>
  </si>
  <si>
    <t>11-11-2002 00:00:00</t>
  </si>
  <si>
    <t>28036581</t>
  </si>
  <si>
    <t>МУП "Комплекс тепловодоснабжения п.Кропоткин"</t>
  </si>
  <si>
    <t>3802013546</t>
  </si>
  <si>
    <t>12-10-2012 00:00:00</t>
  </si>
  <si>
    <t>27869023</t>
  </si>
  <si>
    <t>МУП "Комхоз-сервис"</t>
  </si>
  <si>
    <t>3827039923</t>
  </si>
  <si>
    <t>05-06-2012 00:00:00</t>
  </si>
  <si>
    <t>30357358</t>
  </si>
  <si>
    <t>МУП "Мальтинское ЖКХ"</t>
  </si>
  <si>
    <t>3851008588</t>
  </si>
  <si>
    <t>20-07-2015 00:00:00</t>
  </si>
  <si>
    <t>26372473</t>
  </si>
  <si>
    <t>МУП "Озернинское ЖКХ"</t>
  </si>
  <si>
    <t>3823020255</t>
  </si>
  <si>
    <t>31253256</t>
  </si>
  <si>
    <t>МУП "Покосное"</t>
  </si>
  <si>
    <t>3805732958</t>
  </si>
  <si>
    <t>17-07-2018 00:00:00</t>
  </si>
  <si>
    <t>30858357</t>
  </si>
  <si>
    <t>МУП "Прометей"</t>
  </si>
  <si>
    <t>3847000924</t>
  </si>
  <si>
    <t>14-05-2014 00:00:00</t>
  </si>
  <si>
    <t>28273840</t>
  </si>
  <si>
    <t>МУП "РайКомХоз"</t>
  </si>
  <si>
    <t>3814997460</t>
  </si>
  <si>
    <t>25-06-2013 00:00:00</t>
  </si>
  <si>
    <t>31041730</t>
  </si>
  <si>
    <t>МУП "Районное коммунальное управление"</t>
  </si>
  <si>
    <t>3805731337</t>
  </si>
  <si>
    <t>22-06-2017 00:00:00</t>
  </si>
  <si>
    <t>31210868</t>
  </si>
  <si>
    <t>МУП "Ресурсы"</t>
  </si>
  <si>
    <t>3814037580</t>
  </si>
  <si>
    <t>01-10-2018 00:00:00</t>
  </si>
  <si>
    <t>26812932</t>
  </si>
  <si>
    <t>МУП "Росинка"</t>
  </si>
  <si>
    <t>3814016213</t>
  </si>
  <si>
    <t>29-11-2010 00:00:00</t>
  </si>
  <si>
    <t>26531411</t>
  </si>
  <si>
    <t>МУП "Саянское теплоэнергетическое предприятие"</t>
  </si>
  <si>
    <t>3814000090</t>
  </si>
  <si>
    <t>30357396</t>
  </si>
  <si>
    <t>МУП "Сфера" Седановского муниципального образования</t>
  </si>
  <si>
    <t>3817998649</t>
  </si>
  <si>
    <t>01-10-2014 00:00:00</t>
  </si>
  <si>
    <t>26493505</t>
  </si>
  <si>
    <t>МУП "ТВС п.Перевоз"</t>
  </si>
  <si>
    <t>3802011958</t>
  </si>
  <si>
    <t>02-10-2008 00:00:00</t>
  </si>
  <si>
    <t>31206861</t>
  </si>
  <si>
    <t>МУП "ТЭК"</t>
  </si>
  <si>
    <t>3816030069</t>
  </si>
  <si>
    <t>01-08-2018 00:00:00</t>
  </si>
  <si>
    <t>28149197</t>
  </si>
  <si>
    <t>МУП "Тангуйская коммунальная служба"</t>
  </si>
  <si>
    <t>3847000427</t>
  </si>
  <si>
    <t>31-05-2012 00:00:00</t>
  </si>
  <si>
    <t>31255076</t>
  </si>
  <si>
    <t>МУП "Тангуйские Коммунальные Услуги"</t>
  </si>
  <si>
    <t>3805733038</t>
  </si>
  <si>
    <t>26356619</t>
  </si>
  <si>
    <t>МУП "Тарминское"</t>
  </si>
  <si>
    <t>3823020270</t>
  </si>
  <si>
    <t>01-02-2007 00:00:00</t>
  </si>
  <si>
    <t>26356490</t>
  </si>
  <si>
    <t>МУП "Тепловодоканал"</t>
  </si>
  <si>
    <t>3802009268</t>
  </si>
  <si>
    <t>13-12-2002 00:00:00</t>
  </si>
  <si>
    <t>30360689</t>
  </si>
  <si>
    <t>МУП "Тепловодоцентраль"</t>
  </si>
  <si>
    <t>3802017156</t>
  </si>
  <si>
    <t>28-04-2015 00:00:00</t>
  </si>
  <si>
    <t>30412508</t>
  </si>
  <si>
    <t>МУП "Теплосервис" города Черемхово</t>
  </si>
  <si>
    <t>3851009334</t>
  </si>
  <si>
    <t>26381583</t>
  </si>
  <si>
    <t>МУП "Теплотехник"</t>
  </si>
  <si>
    <t>8501006590</t>
  </si>
  <si>
    <t>850101001</t>
  </si>
  <si>
    <t>30477728</t>
  </si>
  <si>
    <t>МУП "Удачный"</t>
  </si>
  <si>
    <t>3811042134</t>
  </si>
  <si>
    <t>381101001</t>
  </si>
  <si>
    <t>15-06-2015 00:00:00</t>
  </si>
  <si>
    <t>26439694</t>
  </si>
  <si>
    <t>МУП "Харанжинское ЖКХ"</t>
  </si>
  <si>
    <t>3823019980</t>
  </si>
  <si>
    <t>26356606</t>
  </si>
  <si>
    <t>МУП "Шелеховские отопительные котельные"</t>
  </si>
  <si>
    <t>3821004265</t>
  </si>
  <si>
    <t>381001001</t>
  </si>
  <si>
    <t>09-02-2003 00:00:00</t>
  </si>
  <si>
    <t>26648875</t>
  </si>
  <si>
    <t>МУП "Шелеховские тепловые сети"</t>
  </si>
  <si>
    <t>3821009390</t>
  </si>
  <si>
    <t>25-04-2000 00:00:00</t>
  </si>
  <si>
    <t>30390730</t>
  </si>
  <si>
    <t>МУП "ЭЛЬБРУС"</t>
  </si>
  <si>
    <t>3851993288</t>
  </si>
  <si>
    <t>19-03-2014 00:00:00</t>
  </si>
  <si>
    <t>31225744</t>
  </si>
  <si>
    <t>МУП "ЯЖКХ"</t>
  </si>
  <si>
    <t>3805733197</t>
  </si>
  <si>
    <t>11-09-2018 00:00:00</t>
  </si>
  <si>
    <t>28074201</t>
  </si>
  <si>
    <t>МУП АГО "Преобразование"</t>
  </si>
  <si>
    <t>3801083251</t>
  </si>
  <si>
    <t>08-06-2006 00:00:00</t>
  </si>
  <si>
    <t>28829030</t>
  </si>
  <si>
    <t>МУП АГО "Сфера"</t>
  </si>
  <si>
    <t>3801103878</t>
  </si>
  <si>
    <t>16-07-2009 00:00:00</t>
  </si>
  <si>
    <t>26372373</t>
  </si>
  <si>
    <t>МУП Ангарского городского округа "Ангарский Водоканал"</t>
  </si>
  <si>
    <t>3801006828</t>
  </si>
  <si>
    <t>12-05-1992 00:00:00</t>
  </si>
  <si>
    <t>31078252</t>
  </si>
  <si>
    <t>МУП Балаганский водоканал</t>
  </si>
  <si>
    <t>3814035664</t>
  </si>
  <si>
    <t>27-11-2017 00:00:00</t>
  </si>
  <si>
    <t>28485309</t>
  </si>
  <si>
    <t>МУП Баяндаевского района</t>
  </si>
  <si>
    <t>3849027520</t>
  </si>
  <si>
    <t>26539805</t>
  </si>
  <si>
    <t>МУП ЖКХ "Кунерма"</t>
  </si>
  <si>
    <t>3818020588</t>
  </si>
  <si>
    <t>06-06-2006 00:00:00</t>
  </si>
  <si>
    <t>26447754</t>
  </si>
  <si>
    <t>МУП УК "Коммунальные услуги"</t>
  </si>
  <si>
    <t>3834009920</t>
  </si>
  <si>
    <t>383401001</t>
  </si>
  <si>
    <t>14-07-2004 00:00:00</t>
  </si>
  <si>
    <t>28504055</t>
  </si>
  <si>
    <t>МУП Эдучанского муниципального образования "Жилищно-коммунальное хозяйство" п. Эдучанка</t>
  </si>
  <si>
    <t>3817043543</t>
  </si>
  <si>
    <t>27-11-2013 00:00:00</t>
  </si>
  <si>
    <t>28072605</t>
  </si>
  <si>
    <t>МУСХП "Центральное"</t>
  </si>
  <si>
    <t>3816006186</t>
  </si>
  <si>
    <t>30478884</t>
  </si>
  <si>
    <t>Муниципально унитарное предприятие  "Управляющая компания Спектр"</t>
  </si>
  <si>
    <t>3805728694</t>
  </si>
  <si>
    <t>28869387</t>
  </si>
  <si>
    <t>Муниципальное предприятие "Жилищно-коммунальное хозяйство Невон" Невонского муниципального предприятия</t>
  </si>
  <si>
    <t>3817044233</t>
  </si>
  <si>
    <t>23-05-2014 00:00:00</t>
  </si>
  <si>
    <t>27880204</t>
  </si>
  <si>
    <t>Муниципальное унитарное предприятие "ТеплоЭнергоСервис г. Иркутска"</t>
  </si>
  <si>
    <t>3810033722</t>
  </si>
  <si>
    <t>03-09-2003 00:00:00</t>
  </si>
  <si>
    <t>28861144</t>
  </si>
  <si>
    <t>Муниципальное унитарное предприятие"Жилищно-коммунальноехозяйство Спектр" Подьеланского муниципального образования</t>
  </si>
  <si>
    <t>3817998342</t>
  </si>
  <si>
    <t>26505381</t>
  </si>
  <si>
    <t>ОАО "Байкальский целлюлозно-бумажный комбинат"</t>
  </si>
  <si>
    <t>3837049102</t>
  </si>
  <si>
    <t>383701001</t>
  </si>
  <si>
    <t>09-12-1992 00:00:00</t>
  </si>
  <si>
    <t>28485294</t>
  </si>
  <si>
    <t>ОАО "Вагонная ремонтная компания-3"</t>
  </si>
  <si>
    <t>7708737500</t>
  </si>
  <si>
    <t>381445001</t>
  </si>
  <si>
    <t>26640106</t>
  </si>
  <si>
    <t>ОАО "Облжилкомхоз"</t>
  </si>
  <si>
    <t>3808133575</t>
  </si>
  <si>
    <t>09-02-2006 00:00:00</t>
  </si>
  <si>
    <t>27604287</t>
  </si>
  <si>
    <t>ОАО "Первенец"</t>
  </si>
  <si>
    <t>3802008546</t>
  </si>
  <si>
    <t>04-06-2001 00:00:00</t>
  </si>
  <si>
    <t>26372385</t>
  </si>
  <si>
    <t>ОАО "Санаторий Братское взморье"</t>
  </si>
  <si>
    <t>3805100973</t>
  </si>
  <si>
    <t>28-08-1993 00:00:00</t>
  </si>
  <si>
    <t>26505355</t>
  </si>
  <si>
    <t>ОАО "Тыретский солерудник"</t>
  </si>
  <si>
    <t>3814011769</t>
  </si>
  <si>
    <t>05-02-2007 00:00:00</t>
  </si>
  <si>
    <t>27682644</t>
  </si>
  <si>
    <t>ОАО "Управление жилищно-коммунальными системами"</t>
  </si>
  <si>
    <t>3848006291</t>
  </si>
  <si>
    <t>09-08-2012 00:00:00</t>
  </si>
  <si>
    <t>26510614</t>
  </si>
  <si>
    <t>ОАО «Дорожная служба Иркутской области»</t>
  </si>
  <si>
    <t>3808166080</t>
  </si>
  <si>
    <t>380602001</t>
  </si>
  <si>
    <t>04-04-2007 00:00:00</t>
  </si>
  <si>
    <t>26356510</t>
  </si>
  <si>
    <t>ОАО Мясокомбинат "Иркутский "</t>
  </si>
  <si>
    <t>3807000999</t>
  </si>
  <si>
    <t>16-11-1992 00:00:00</t>
  </si>
  <si>
    <t>28875208</t>
  </si>
  <si>
    <t>ОГБОУ СПО "Тулунский аграрный техникум"</t>
  </si>
  <si>
    <t>3816004301</t>
  </si>
  <si>
    <t>26541080</t>
  </si>
  <si>
    <t>ОГБОУ СПО "Усольский аграрно-промышленный техникум"</t>
  </si>
  <si>
    <t>3840004091</t>
  </si>
  <si>
    <t>27-06-1994 00:00:00</t>
  </si>
  <si>
    <t>26356630</t>
  </si>
  <si>
    <t>ОГБУСО "Заларинский специальный дом - интернат для престарелых и инвалидов"</t>
  </si>
  <si>
    <t>3825001498</t>
  </si>
  <si>
    <t>01-10-2010 00:00:00</t>
  </si>
  <si>
    <t>30799521</t>
  </si>
  <si>
    <t>ОГБУСО "Ново-Ленинский дом-интернат для престарелых и инвалидов"</t>
  </si>
  <si>
    <t>3810016741</t>
  </si>
  <si>
    <t>16-06-2016 00:00:00</t>
  </si>
  <si>
    <t>26652552</t>
  </si>
  <si>
    <t>ОГБУСО "Пуляевский психоневрологический интернат"</t>
  </si>
  <si>
    <t>3838001696</t>
  </si>
  <si>
    <t>383801001</t>
  </si>
  <si>
    <t>23-12-1993 00:00:00</t>
  </si>
  <si>
    <t>26505314</t>
  </si>
  <si>
    <t>ОГУЭП "Облкоммунэнерго"</t>
  </si>
  <si>
    <t>3800000252</t>
  </si>
  <si>
    <t>25-05-1992 00:00:00</t>
  </si>
  <si>
    <t>26356478</t>
  </si>
  <si>
    <t>850601001</t>
  </si>
  <si>
    <t>27584857</t>
  </si>
  <si>
    <t>ООО  " ЮртКомХоз"</t>
  </si>
  <si>
    <t>3815011391</t>
  </si>
  <si>
    <t>30365354</t>
  </si>
  <si>
    <t>ООО  "Западный филиал"</t>
  </si>
  <si>
    <t>3816022124</t>
  </si>
  <si>
    <t>01-07-2015 00:00:00</t>
  </si>
  <si>
    <t>27114705</t>
  </si>
  <si>
    <t>ООО  "Феникс Гранд"</t>
  </si>
  <si>
    <t>3818028139</t>
  </si>
  <si>
    <t>08-12-2008 00:00:00</t>
  </si>
  <si>
    <t>26755262</t>
  </si>
  <si>
    <t>ООО " УК "Сельтеплосети"</t>
  </si>
  <si>
    <t>3831003736</t>
  </si>
  <si>
    <t>383101001</t>
  </si>
  <si>
    <t>17-11-2004 00:00:00</t>
  </si>
  <si>
    <t>30941947</t>
  </si>
  <si>
    <t>ООО "АТК"</t>
  </si>
  <si>
    <t>3804999236</t>
  </si>
  <si>
    <t>27576871</t>
  </si>
  <si>
    <t>ООО "АЯН"</t>
  </si>
  <si>
    <t>3816012951</t>
  </si>
  <si>
    <t>22-09-2011 00:00:00</t>
  </si>
  <si>
    <t>28932345</t>
  </si>
  <si>
    <t>ООО "Авангард"</t>
  </si>
  <si>
    <t>3851003692</t>
  </si>
  <si>
    <t>29-06-2011 00:00:00</t>
  </si>
  <si>
    <t>26510575</t>
  </si>
  <si>
    <t>ООО "АктивЭнерго"</t>
  </si>
  <si>
    <t>3808159809</t>
  </si>
  <si>
    <t>23-11-2007 00:00:00</t>
  </si>
  <si>
    <t>26579902</t>
  </si>
  <si>
    <t>ООО "Алексеевская РЭБ флота"</t>
  </si>
  <si>
    <t>3831004480</t>
  </si>
  <si>
    <t>10-06-2010 00:00:00</t>
  </si>
  <si>
    <t>28156244</t>
  </si>
  <si>
    <t>ООО "Альфа"</t>
  </si>
  <si>
    <t>3847000314</t>
  </si>
  <si>
    <t>29-03-2012 00:00:00</t>
  </si>
  <si>
    <t>27575096</t>
  </si>
  <si>
    <t>ООО "Аэропорт "Киренск"</t>
  </si>
  <si>
    <t>3811135205</t>
  </si>
  <si>
    <t>14-12-2009 00:00:00</t>
  </si>
  <si>
    <t>31191071</t>
  </si>
  <si>
    <t>ООО "Бадарма"</t>
  </si>
  <si>
    <t>3817048894</t>
  </si>
  <si>
    <t>31256338</t>
  </si>
  <si>
    <t>ООО "Барс"</t>
  </si>
  <si>
    <t>3814023355</t>
  </si>
  <si>
    <t>22-05-2015 00:00:00</t>
  </si>
  <si>
    <t>26755119</t>
  </si>
  <si>
    <t>ООО "Бирюса+"</t>
  </si>
  <si>
    <t>3818012883</t>
  </si>
  <si>
    <t>29-06-2009 00:00:00</t>
  </si>
  <si>
    <t>26573389</t>
  </si>
  <si>
    <t>ООО "Бирюсинское коммунальное хозяйство"</t>
  </si>
  <si>
    <t>3815013286</t>
  </si>
  <si>
    <t>11-03-2008 00:00:00</t>
  </si>
  <si>
    <t>28070279</t>
  </si>
  <si>
    <t>ООО "Борвей"</t>
  </si>
  <si>
    <t>3817029362</t>
  </si>
  <si>
    <t>11-05-2006 00:00:00</t>
  </si>
  <si>
    <t>26617961</t>
  </si>
  <si>
    <t>ООО "Братская электрическая компания" (ООО "БЭК")</t>
  </si>
  <si>
    <t>3805112760</t>
  </si>
  <si>
    <t>22-01-2003 00:00:00</t>
  </si>
  <si>
    <t>30902322</t>
  </si>
  <si>
    <t>ООО "ВАГА"</t>
  </si>
  <si>
    <t>3817045558</t>
  </si>
  <si>
    <t>01-01-2016 00:00:00</t>
  </si>
  <si>
    <t>27325728</t>
  </si>
  <si>
    <t>ООО "Водоканал"</t>
  </si>
  <si>
    <t>3806002320</t>
  </si>
  <si>
    <t>380601001</t>
  </si>
  <si>
    <t>31-08-2005 00:00:00</t>
  </si>
  <si>
    <t>30842597</t>
  </si>
  <si>
    <t>ООО "Водолей Профи"</t>
  </si>
  <si>
    <t>3849058479</t>
  </si>
  <si>
    <t>14-04-2016 00:00:00</t>
  </si>
  <si>
    <t>28275026</t>
  </si>
  <si>
    <t>ООО "ГАЗОМАРКЕТ"</t>
  </si>
  <si>
    <t>3827033431</t>
  </si>
  <si>
    <t>02-10-2009 00:00:00</t>
  </si>
  <si>
    <t>26356604</t>
  </si>
  <si>
    <t>ООО "Голуметьсервис"</t>
  </si>
  <si>
    <t>3820012048</t>
  </si>
  <si>
    <t>382001001</t>
  </si>
  <si>
    <t>01-03-2007 00:00:00</t>
  </si>
  <si>
    <t>26515293</t>
  </si>
  <si>
    <t>ООО "Грассан"</t>
  </si>
  <si>
    <t>3823010923</t>
  </si>
  <si>
    <t>383201001</t>
  </si>
  <si>
    <t>03-07-1992 00:00:00</t>
  </si>
  <si>
    <t>31222472</t>
  </si>
  <si>
    <t>ООО "ДАГАЗ"</t>
  </si>
  <si>
    <t>3811456054</t>
  </si>
  <si>
    <t>11-07-2018 00:00:00</t>
  </si>
  <si>
    <t>26356616</t>
  </si>
  <si>
    <t>ООО "ЖКХ Прибрежный"</t>
  </si>
  <si>
    <t>3823019330</t>
  </si>
  <si>
    <t>27-07-2006 00:00:00</t>
  </si>
  <si>
    <t>26356573</t>
  </si>
  <si>
    <t>ООО "ЖКХ с. Алгатуй"</t>
  </si>
  <si>
    <t>3816007341</t>
  </si>
  <si>
    <t>06-04-2005 00:00:00</t>
  </si>
  <si>
    <t>30812025</t>
  </si>
  <si>
    <t>ООО "ЖКХ"</t>
  </si>
  <si>
    <t>3849057531</t>
  </si>
  <si>
    <t>31090913</t>
  </si>
  <si>
    <t>3851019533</t>
  </si>
  <si>
    <t>27-04-2017 00:00:00</t>
  </si>
  <si>
    <t>26448108</t>
  </si>
  <si>
    <t>ООО "ЖКХ" г. Алзамая</t>
  </si>
  <si>
    <t>3813003116</t>
  </si>
  <si>
    <t>04-12-2007 00:00:00</t>
  </si>
  <si>
    <t>26755259</t>
  </si>
  <si>
    <t>ООО "ЖКХ-сервис""</t>
  </si>
  <si>
    <t>3818027840</t>
  </si>
  <si>
    <t>12-07-2010 00:00:00</t>
  </si>
  <si>
    <t>27439797</t>
  </si>
  <si>
    <t>ООО "ЖЭУ" Химки"</t>
  </si>
  <si>
    <t>3834011904</t>
  </si>
  <si>
    <t>02-06-2006 00:00:00</t>
  </si>
  <si>
    <t>30375228</t>
  </si>
  <si>
    <t>ООО "Железнодорожное управление"</t>
  </si>
  <si>
    <t>3817044970</t>
  </si>
  <si>
    <t>29-06-2015 00:00:00</t>
  </si>
  <si>
    <t>26448278</t>
  </si>
  <si>
    <t>ООО "Жилье"</t>
  </si>
  <si>
    <t>3837004503</t>
  </si>
  <si>
    <t>383702001</t>
  </si>
  <si>
    <t>16-04-2007 00:00:00</t>
  </si>
  <si>
    <t>30357405</t>
  </si>
  <si>
    <t>ООО "ЗАРЯ"</t>
  </si>
  <si>
    <t>3817045029</t>
  </si>
  <si>
    <t>07-07-2015 00:00:00</t>
  </si>
  <si>
    <t>30798461</t>
  </si>
  <si>
    <t>ООО "Зиминская СПМК</t>
  </si>
  <si>
    <t>3814013967</t>
  </si>
  <si>
    <t>381401100</t>
  </si>
  <si>
    <t>21-05-2016 00:00:00</t>
  </si>
  <si>
    <t>30375249</t>
  </si>
  <si>
    <t>ООО "Игнино"</t>
  </si>
  <si>
    <t>3814019550</t>
  </si>
  <si>
    <t>28-11-2014 00:00:00</t>
  </si>
  <si>
    <t>28456689</t>
  </si>
  <si>
    <t>ООО "Илим-Альянс"</t>
  </si>
  <si>
    <t>3817038663</t>
  </si>
  <si>
    <t>06-04-2001 00:00:00</t>
  </si>
  <si>
    <t>31237417</t>
  </si>
  <si>
    <t>ООО "ИнвестЭнерго"</t>
  </si>
  <si>
    <t>3818048777</t>
  </si>
  <si>
    <t>30-05-2018 00:00:00</t>
  </si>
  <si>
    <t>26356515</t>
  </si>
  <si>
    <t>ООО "Иркутский промкомбинат Облпотребсоюза"</t>
  </si>
  <si>
    <t>3808054066</t>
  </si>
  <si>
    <t>16-06-1999 00:00:00</t>
  </si>
  <si>
    <t>31057141</t>
  </si>
  <si>
    <t>ООО "ККС"</t>
  </si>
  <si>
    <t>3811451955</t>
  </si>
  <si>
    <t>27-12-2017 00:00:00</t>
  </si>
  <si>
    <t>30799512</t>
  </si>
  <si>
    <t>ООО "КМК-Энерго"</t>
  </si>
  <si>
    <t>3811433321</t>
  </si>
  <si>
    <t>30857962</t>
  </si>
  <si>
    <t>ООО "КТ-РЕСУРС"</t>
  </si>
  <si>
    <t>3808195620</t>
  </si>
  <si>
    <t>28966207</t>
  </si>
  <si>
    <t>ООО "КУК ЖКХ-2"</t>
  </si>
  <si>
    <t>3811170143</t>
  </si>
  <si>
    <t>31-07-2013 00:00:00</t>
  </si>
  <si>
    <t>28855799</t>
  </si>
  <si>
    <t>ООО "КиренскТеплоРесурс"</t>
  </si>
  <si>
    <t>3818029213</t>
  </si>
  <si>
    <t>27666486</t>
  </si>
  <si>
    <t>ООО "Кобляковское"</t>
  </si>
  <si>
    <t>3823034064</t>
  </si>
  <si>
    <t>02-08-2011 00:00:00</t>
  </si>
  <si>
    <t>26356681</t>
  </si>
  <si>
    <t>ООО "Коммунальщик"</t>
  </si>
  <si>
    <t>3834012182</t>
  </si>
  <si>
    <t>07-08-2006 00:00:00</t>
  </si>
  <si>
    <t>26356522</t>
  </si>
  <si>
    <t>ООО "Компания Востсибуголь" "Разрез "Тулунуголь"</t>
  </si>
  <si>
    <t>3808069986</t>
  </si>
  <si>
    <t>381643001</t>
  </si>
  <si>
    <t>24-12-2009 00:00:00</t>
  </si>
  <si>
    <t>31206546</t>
  </si>
  <si>
    <t>ООО "Комплекс коммунальных систем"</t>
  </si>
  <si>
    <t>3810075070</t>
  </si>
  <si>
    <t>27-04-2018 00:00:00</t>
  </si>
  <si>
    <t>28053340</t>
  </si>
  <si>
    <t>ООО "Кристалл"</t>
  </si>
  <si>
    <t>3851004640</t>
  </si>
  <si>
    <t>10-11-2012 00:00:00</t>
  </si>
  <si>
    <t>30870364</t>
  </si>
  <si>
    <t>ООО "Кровтэкс"</t>
  </si>
  <si>
    <t>2452026311</t>
  </si>
  <si>
    <t>245201001</t>
  </si>
  <si>
    <t>28456111</t>
  </si>
  <si>
    <t>ООО "Ленская тепловая компания"</t>
  </si>
  <si>
    <t>3811170496</t>
  </si>
  <si>
    <t>12-08-2013 00:00:00</t>
  </si>
  <si>
    <t>26541751</t>
  </si>
  <si>
    <t>ООО "Лесогорская Котельная"</t>
  </si>
  <si>
    <t>3815014586</t>
  </si>
  <si>
    <t>27576895</t>
  </si>
  <si>
    <t>ООО "Лессиб"</t>
  </si>
  <si>
    <t>3827022207</t>
  </si>
  <si>
    <t>26647667</t>
  </si>
  <si>
    <t>ООО "МАЯК"</t>
  </si>
  <si>
    <t>3815015660</t>
  </si>
  <si>
    <t>25-05-2010 00:00:00</t>
  </si>
  <si>
    <t>31100256</t>
  </si>
  <si>
    <t>ООО "МБА-Теплоэнерго"</t>
  </si>
  <si>
    <t>3814034685</t>
  </si>
  <si>
    <t>28982002</t>
  </si>
  <si>
    <t>ООО "МКС"</t>
  </si>
  <si>
    <t>3811008870</t>
  </si>
  <si>
    <t>30432000</t>
  </si>
  <si>
    <t>ООО "МПКК"</t>
  </si>
  <si>
    <t>3802017195</t>
  </si>
  <si>
    <t>24-06-2015 00:00:00</t>
  </si>
  <si>
    <t>28891155</t>
  </si>
  <si>
    <t>ООО "Мегаполис"</t>
  </si>
  <si>
    <t>3801105265</t>
  </si>
  <si>
    <t>30838049</t>
  </si>
  <si>
    <t>ООО "Надежда"</t>
  </si>
  <si>
    <t>3808194539</t>
  </si>
  <si>
    <t>07-04-2016 00:00:00</t>
  </si>
  <si>
    <t>27751980</t>
  </si>
  <si>
    <t>3823034177</t>
  </si>
  <si>
    <t>05-09-2011 00:00:00</t>
  </si>
  <si>
    <t>28504015</t>
  </si>
  <si>
    <t>ООО "Нижнеудинское коммунальное управление"</t>
  </si>
  <si>
    <t>3816016378</t>
  </si>
  <si>
    <t>14-11-2013 00:00:00</t>
  </si>
  <si>
    <t>27544180</t>
  </si>
  <si>
    <t>ООО "ОКТАН Восток Генерация"</t>
  </si>
  <si>
    <t>3812127623</t>
  </si>
  <si>
    <t>381201001</t>
  </si>
  <si>
    <t>07-05-2010 00:00:00</t>
  </si>
  <si>
    <t>30858627</t>
  </si>
  <si>
    <t>ООО "ОКХ"</t>
  </si>
  <si>
    <t>3811437750</t>
  </si>
  <si>
    <t>26-08-2016 00:00:00</t>
  </si>
  <si>
    <t>29648317</t>
  </si>
  <si>
    <t>ООО "Окружные коммунальные системы"</t>
  </si>
  <si>
    <t>3849036789</t>
  </si>
  <si>
    <t>23-06-2014 00:00:00</t>
  </si>
  <si>
    <t>31245038</t>
  </si>
  <si>
    <t>ООО "ПБТР"</t>
  </si>
  <si>
    <t>3805731827</t>
  </si>
  <si>
    <t>29-01-2018 00:00:00</t>
  </si>
  <si>
    <t>26535952</t>
  </si>
  <si>
    <t>ООО "Парус"</t>
  </si>
  <si>
    <t>3804021655</t>
  </si>
  <si>
    <t>05-07-1999 00:00:00</t>
  </si>
  <si>
    <t>26768105</t>
  </si>
  <si>
    <t>ООО "Пионерский ЛПХ"</t>
  </si>
  <si>
    <t>3844004222</t>
  </si>
  <si>
    <t>26-03-2001 00:00:00</t>
  </si>
  <si>
    <t>26372442</t>
  </si>
  <si>
    <t>ООО "Пламя"</t>
  </si>
  <si>
    <t>3818022377</t>
  </si>
  <si>
    <t>28-06-2007 00:00:00</t>
  </si>
  <si>
    <t>27581165</t>
  </si>
  <si>
    <t>ООО "Покоснинская Коммунальная Служба"</t>
  </si>
  <si>
    <t>3823034120</t>
  </si>
  <si>
    <t>18-08-2001 00:00:00</t>
  </si>
  <si>
    <t>28858625</t>
  </si>
  <si>
    <t>ООО "Правобережный"</t>
  </si>
  <si>
    <t>3804044211</t>
  </si>
  <si>
    <t>26372433</t>
  </si>
  <si>
    <t>ООО "Прогресс-сервис"</t>
  </si>
  <si>
    <t>3818026692</t>
  </si>
  <si>
    <t>16-10-2009 00:00:00</t>
  </si>
  <si>
    <t>31064806</t>
  </si>
  <si>
    <t>ООО "РГК"</t>
  </si>
  <si>
    <t>3805731979</t>
  </si>
  <si>
    <t>23-11-2017 00:00:00</t>
  </si>
  <si>
    <t>31023716</t>
  </si>
  <si>
    <t>ООО "Ресурс"</t>
  </si>
  <si>
    <t>3817048196</t>
  </si>
  <si>
    <t>21-04-2017 00:00:00</t>
  </si>
  <si>
    <t>27545725</t>
  </si>
  <si>
    <t>3834015560</t>
  </si>
  <si>
    <t>30388723</t>
  </si>
  <si>
    <t>ООО "Речушка"</t>
  </si>
  <si>
    <t>3834014422</t>
  </si>
  <si>
    <t>30871832</t>
  </si>
  <si>
    <t>ООО "САВт"</t>
  </si>
  <si>
    <t>3810312349</t>
  </si>
  <si>
    <t>01-11-2016 00:00:00</t>
  </si>
  <si>
    <t>27544190</t>
  </si>
  <si>
    <t>ООО "СК-Гарант"</t>
  </si>
  <si>
    <t>3816012817</t>
  </si>
  <si>
    <t>25-08-2011 00:00:00</t>
  </si>
  <si>
    <t>28046239</t>
  </si>
  <si>
    <t>ООО "СП СЭЛ-Тайрику"</t>
  </si>
  <si>
    <t>3808095143</t>
  </si>
  <si>
    <t>29-08-2003 00:00:00</t>
  </si>
  <si>
    <t>30845338</t>
  </si>
  <si>
    <t>ООО "СТЭК"</t>
  </si>
  <si>
    <t>3808195596</t>
  </si>
  <si>
    <t>28-06-2016 00:00:00</t>
  </si>
  <si>
    <t>30983949</t>
  </si>
  <si>
    <t>ООО "СТЭК-М"</t>
  </si>
  <si>
    <t>3808199819</t>
  </si>
  <si>
    <t>12-05-2017 00:00:00</t>
  </si>
  <si>
    <t>28453195</t>
  </si>
  <si>
    <t>ООО "Саяны +"</t>
  </si>
  <si>
    <t>3851007168</t>
  </si>
  <si>
    <t>11-10-2012 00:00:00</t>
  </si>
  <si>
    <t>26372459</t>
  </si>
  <si>
    <t>ООО "Светлана"</t>
  </si>
  <si>
    <t>3823017502</t>
  </si>
  <si>
    <t>07-07-2005 00:00:00</t>
  </si>
  <si>
    <t>26356682</t>
  </si>
  <si>
    <t>ООО "Семигорск"</t>
  </si>
  <si>
    <t>3834012873</t>
  </si>
  <si>
    <t>15-07-2007 00:00:00</t>
  </si>
  <si>
    <t>30359920</t>
  </si>
  <si>
    <t>ООО "Сервис"</t>
  </si>
  <si>
    <t>3808189673</t>
  </si>
  <si>
    <t>21-04-2015 00:00:00</t>
  </si>
  <si>
    <t>26372405</t>
  </si>
  <si>
    <t>ООО "Сетевая компания "Иркут"</t>
  </si>
  <si>
    <t>3810035487</t>
  </si>
  <si>
    <t>28-05-2004 00:00:00</t>
  </si>
  <si>
    <t>28275037</t>
  </si>
  <si>
    <t>ООО "Сетевая компания - Тепло"</t>
  </si>
  <si>
    <t>3810325203</t>
  </si>
  <si>
    <t>04-05-2012 00:00:00</t>
  </si>
  <si>
    <t>30380951</t>
  </si>
  <si>
    <t>ООО "Сетевая компания Селенит"</t>
  </si>
  <si>
    <t>3808237782</t>
  </si>
  <si>
    <t>07-08-2014 00:00:00</t>
  </si>
  <si>
    <t>27573731</t>
  </si>
  <si>
    <t>ООО "СибТеплоСервис"</t>
  </si>
  <si>
    <t>3814016950</t>
  </si>
  <si>
    <t>14-01-2011 00:00:00</t>
  </si>
  <si>
    <t>28466724</t>
  </si>
  <si>
    <t>ООО "СибирьЭнергоКонсалт"</t>
  </si>
  <si>
    <t>3805715092</t>
  </si>
  <si>
    <t>26535407</t>
  </si>
  <si>
    <t>ООО "Сибиряк плюс"</t>
  </si>
  <si>
    <t>3851000187</t>
  </si>
  <si>
    <t>05-04-2010 00:00:00</t>
  </si>
  <si>
    <t>28504032</t>
  </si>
  <si>
    <t>ООО "Слюдянское коммунальное управление"</t>
  </si>
  <si>
    <t>3810334328</t>
  </si>
  <si>
    <t>19-11-2013 00:00:00</t>
  </si>
  <si>
    <t>30354079</t>
  </si>
  <si>
    <t>ООО "Слюдянское"</t>
  </si>
  <si>
    <t>3810058290</t>
  </si>
  <si>
    <t>26-05-2015 00:00:00</t>
  </si>
  <si>
    <t>28454139</t>
  </si>
  <si>
    <t>ООО "СпецЭнергоРесурс"</t>
  </si>
  <si>
    <t>3817042772</t>
  </si>
  <si>
    <t>05-07-2013 00:00:00</t>
  </si>
  <si>
    <t>26552023</t>
  </si>
  <si>
    <t>ООО "Стимул"</t>
  </si>
  <si>
    <t>3818024945</t>
  </si>
  <si>
    <t>27544200</t>
  </si>
  <si>
    <t>3834015507</t>
  </si>
  <si>
    <t>18-05-2011 00:00:00</t>
  </si>
  <si>
    <t>30943447</t>
  </si>
  <si>
    <t>ООО "Стройматериалы"</t>
  </si>
  <si>
    <t>3810035864</t>
  </si>
  <si>
    <t>22-08-2017 00:00:00</t>
  </si>
  <si>
    <t>26356541</t>
  </si>
  <si>
    <t>ООО "Стройсервис"</t>
  </si>
  <si>
    <t>3810340709</t>
  </si>
  <si>
    <t>06-11-2014 00:00:00</t>
  </si>
  <si>
    <t>28869416</t>
  </si>
  <si>
    <t>ООО "ТВК-ХИМКИ"</t>
  </si>
  <si>
    <t>3834016282</t>
  </si>
  <si>
    <t>06-09-2013 00:00:00</t>
  </si>
  <si>
    <t>28903352</t>
  </si>
  <si>
    <t>ООО "ТЕПЛОСЕРВИС"</t>
  </si>
  <si>
    <t>3834016606</t>
  </si>
  <si>
    <t>25-06-2014 00:00:00</t>
  </si>
  <si>
    <t>28966192</t>
  </si>
  <si>
    <t>ООО "ТЕХНОКОМ"</t>
  </si>
  <si>
    <t>3811181360</t>
  </si>
  <si>
    <t>22-07-2014 00:00:00</t>
  </si>
  <si>
    <t>30867640</t>
  </si>
  <si>
    <t>ООО "ТЭТК"</t>
  </si>
  <si>
    <t>3851017487</t>
  </si>
  <si>
    <t>04-05-2016 00:00:00</t>
  </si>
  <si>
    <t>26448165</t>
  </si>
  <si>
    <t>ООО "Тайга"</t>
  </si>
  <si>
    <t>3835040584</t>
  </si>
  <si>
    <t>383501001</t>
  </si>
  <si>
    <t>27868957</t>
  </si>
  <si>
    <t>ООО "ТеплоВодоРесурс"</t>
  </si>
  <si>
    <t>3802013391</t>
  </si>
  <si>
    <t>27-04-2012 00:00:00</t>
  </si>
  <si>
    <t>30933991</t>
  </si>
  <si>
    <t>ООО "ТеплоМиг"</t>
  </si>
  <si>
    <t>3817047837</t>
  </si>
  <si>
    <t>12-12-2016 00:00:00</t>
  </si>
  <si>
    <t>28421967</t>
  </si>
  <si>
    <t>ООО "ТеплоСервис"</t>
  </si>
  <si>
    <t>3851999064</t>
  </si>
  <si>
    <t>12-04-2013 00:00:00</t>
  </si>
  <si>
    <t>28878932</t>
  </si>
  <si>
    <t>ООО "ТеплоСнаб"</t>
  </si>
  <si>
    <t>3847000610</t>
  </si>
  <si>
    <t>30990003</t>
  </si>
  <si>
    <t>ООО "Тепловик +"</t>
  </si>
  <si>
    <t>3827054209</t>
  </si>
  <si>
    <t>17-07-2017 00:00:00</t>
  </si>
  <si>
    <t>26356507</t>
  </si>
  <si>
    <t>ООО "Тепловик"</t>
  </si>
  <si>
    <t>3806002376</t>
  </si>
  <si>
    <t>01-01-2005 00:00:00</t>
  </si>
  <si>
    <t>30857863</t>
  </si>
  <si>
    <t>3814031772</t>
  </si>
  <si>
    <t>27507323</t>
  </si>
  <si>
    <t>3827038077</t>
  </si>
  <si>
    <t>30382397</t>
  </si>
  <si>
    <t>ООО "Тепловодосбыт"</t>
  </si>
  <si>
    <t>3851999346</t>
  </si>
  <si>
    <t>24-05-2013 00:00:00</t>
  </si>
  <si>
    <t>30417751</t>
  </si>
  <si>
    <t>ООО "Тепловые сети"</t>
  </si>
  <si>
    <t>2452040490</t>
  </si>
  <si>
    <t>380545001</t>
  </si>
  <si>
    <t>15-10-2015 00:00:00</t>
  </si>
  <si>
    <t>26353589</t>
  </si>
  <si>
    <t>3820011982</t>
  </si>
  <si>
    <t>18-01-2007 00:00:00</t>
  </si>
  <si>
    <t>30857845</t>
  </si>
  <si>
    <t>ООО "Теплоисток"</t>
  </si>
  <si>
    <t>3805729899</t>
  </si>
  <si>
    <t>26372447</t>
  </si>
  <si>
    <t>ООО "Теплоисточник"</t>
  </si>
  <si>
    <t>3819015326</t>
  </si>
  <si>
    <t>17-08-2005 00:00:00</t>
  </si>
  <si>
    <t>26569683</t>
  </si>
  <si>
    <t>ООО "Теплоком"</t>
  </si>
  <si>
    <t>3814015530</t>
  </si>
  <si>
    <t>20-05-2010 00:00:00</t>
  </si>
  <si>
    <t>26510847</t>
  </si>
  <si>
    <t>ООО "Тепломонтаж-С"</t>
  </si>
  <si>
    <t>3816010263</t>
  </si>
  <si>
    <t>28-01-2009 00:00:00</t>
  </si>
  <si>
    <t>31298393</t>
  </si>
  <si>
    <t>ООО "Теплосервис"</t>
  </si>
  <si>
    <t>3814037622</t>
  </si>
  <si>
    <t>13-09-2018 00:00:00</t>
  </si>
  <si>
    <t>27630270</t>
  </si>
  <si>
    <t>3816007359</t>
  </si>
  <si>
    <t>07-04-2005 00:00:00</t>
  </si>
  <si>
    <t>28074647</t>
  </si>
  <si>
    <t>3816013881</t>
  </si>
  <si>
    <t>17-05-2012 00:00:00</t>
  </si>
  <si>
    <t>28821935</t>
  </si>
  <si>
    <t>3818025353</t>
  </si>
  <si>
    <t>26356691</t>
  </si>
  <si>
    <t>ООО "Теплосеть"</t>
  </si>
  <si>
    <t>3836004363</t>
  </si>
  <si>
    <t>383601001</t>
  </si>
  <si>
    <t>15-01-2007 00:00:00</t>
  </si>
  <si>
    <t>28791890</t>
  </si>
  <si>
    <t>ООО "Теплосеть-М"</t>
  </si>
  <si>
    <t>0317011509</t>
  </si>
  <si>
    <t>031701001</t>
  </si>
  <si>
    <t>28821927</t>
  </si>
  <si>
    <t>ООО "Теплоснаб"</t>
  </si>
  <si>
    <t>3818029100</t>
  </si>
  <si>
    <t>28069472</t>
  </si>
  <si>
    <t>ООО "Теплоснабжающая Компания п. Качуг"</t>
  </si>
  <si>
    <t>3827038408</t>
  </si>
  <si>
    <t>25-10-2011 00:00:00</t>
  </si>
  <si>
    <t>30959177</t>
  </si>
  <si>
    <t>ООО "Теплоснабжение"</t>
  </si>
  <si>
    <t>3810070548</t>
  </si>
  <si>
    <t>28830472</t>
  </si>
  <si>
    <t>3810334342</t>
  </si>
  <si>
    <t>30994863</t>
  </si>
  <si>
    <t>3818048061</t>
  </si>
  <si>
    <t>17-05-2017 00:00:00</t>
  </si>
  <si>
    <t>27583557</t>
  </si>
  <si>
    <t>ООО "Теплоцентр"</t>
  </si>
  <si>
    <t>3804044236</t>
  </si>
  <si>
    <t>28485283</t>
  </si>
  <si>
    <t>ООО "Теплоэнерго"</t>
  </si>
  <si>
    <t>3851999353</t>
  </si>
  <si>
    <t>26353587</t>
  </si>
  <si>
    <t>ООО "Теплоэнергосервис"</t>
  </si>
  <si>
    <t>3820012880</t>
  </si>
  <si>
    <t>21-01-2008 00:00:00</t>
  </si>
  <si>
    <t>28871736</t>
  </si>
  <si>
    <t>ООО "ТрансТехРесурс"</t>
  </si>
  <si>
    <t>3816014476</t>
  </si>
  <si>
    <t>05-10-2012 00:00:00</t>
  </si>
  <si>
    <t>30357363</t>
  </si>
  <si>
    <t>ООО "Триумф"</t>
  </si>
  <si>
    <t>3851007626</t>
  </si>
  <si>
    <t>16-01-2015 00:00:00</t>
  </si>
  <si>
    <t>27856481</t>
  </si>
  <si>
    <t>ООО "Тубинская служба услуг"</t>
  </si>
  <si>
    <t>3817040535</t>
  </si>
  <si>
    <t>12-04-2012 00:00:00</t>
  </si>
  <si>
    <t>31030680</t>
  </si>
  <si>
    <t>ООО "Тубинский"</t>
  </si>
  <si>
    <t>3817048573</t>
  </si>
  <si>
    <t>09-10-2017 00:00:00</t>
  </si>
  <si>
    <t>27522005</t>
  </si>
  <si>
    <t>ООО "Тыретские инженерные сети"</t>
  </si>
  <si>
    <t>3814016968</t>
  </si>
  <si>
    <t>15-06-2011 00:00:00</t>
  </si>
  <si>
    <t>26755257</t>
  </si>
  <si>
    <t>ООО "УК " Энергия"</t>
  </si>
  <si>
    <t>3831004169</t>
  </si>
  <si>
    <t>29-12-2005 00:00:00</t>
  </si>
  <si>
    <t>26356661</t>
  </si>
  <si>
    <t>ООО "УК "Тепло-Центр"</t>
  </si>
  <si>
    <t>3831000220</t>
  </si>
  <si>
    <t>26766132</t>
  </si>
  <si>
    <t>ООО "УК "Ушаковская"</t>
  </si>
  <si>
    <t>3827034065</t>
  </si>
  <si>
    <t>19-01-2010 00:00:00</t>
  </si>
  <si>
    <t>27438168</t>
  </si>
  <si>
    <t>ООО "УК ЖКХ Новоилимск"</t>
  </si>
  <si>
    <t>3834015458</t>
  </si>
  <si>
    <t>26356667</t>
  </si>
  <si>
    <t>ООО "УК Терминал"</t>
  </si>
  <si>
    <t>3831004176</t>
  </si>
  <si>
    <t>18-01-2006 00:00:00</t>
  </si>
  <si>
    <t>31225695</t>
  </si>
  <si>
    <t>ООО "УКС"</t>
  </si>
  <si>
    <t>3810062522</t>
  </si>
  <si>
    <t>18-02-2016 00:00:00</t>
  </si>
  <si>
    <t>30904230</t>
  </si>
  <si>
    <t>ООО "Управление жилищно-коммунальными системами"</t>
  </si>
  <si>
    <t>3810064110</t>
  </si>
  <si>
    <t>13-05-2016 00:00:00</t>
  </si>
  <si>
    <t>30353196</t>
  </si>
  <si>
    <t>3810341244</t>
  </si>
  <si>
    <t>03-12-2014 00:00:00</t>
  </si>
  <si>
    <t>26539706</t>
  </si>
  <si>
    <t>ООО "Управляющая компания "Жилищная инициатива"</t>
  </si>
  <si>
    <t>8501006671</t>
  </si>
  <si>
    <t>08-06-2007 00:00:00</t>
  </si>
  <si>
    <t>26505645</t>
  </si>
  <si>
    <t>ООО "Усольехимпром"</t>
  </si>
  <si>
    <t>3819013576</t>
  </si>
  <si>
    <t>381950001</t>
  </si>
  <si>
    <t>26356477</t>
  </si>
  <si>
    <t>ООО "Усть-Кутские тепловые сети и котельные"</t>
  </si>
  <si>
    <t>3818025152</t>
  </si>
  <si>
    <t>30-12-2008 00:00:00</t>
  </si>
  <si>
    <t>26380046</t>
  </si>
  <si>
    <t>ООО "Утес"</t>
  </si>
  <si>
    <t>3851006005</t>
  </si>
  <si>
    <t>19-04-2012 00:00:00</t>
  </si>
  <si>
    <t>26555200</t>
  </si>
  <si>
    <t>ООО "Ушаковская"</t>
  </si>
  <si>
    <t>3827026265</t>
  </si>
  <si>
    <t>382704001</t>
  </si>
  <si>
    <t>24-10-2007 00:00:00</t>
  </si>
  <si>
    <t>31235244</t>
  </si>
  <si>
    <t>ООО "Факел"</t>
  </si>
  <si>
    <t>3851020017</t>
  </si>
  <si>
    <t>18-07-2017 00:00:00</t>
  </si>
  <si>
    <t>27666506</t>
  </si>
  <si>
    <t>ООО "Фортуна"</t>
  </si>
  <si>
    <t>3823034096</t>
  </si>
  <si>
    <t>15-08-2011 00:00:00</t>
  </si>
  <si>
    <t>30907259</t>
  </si>
  <si>
    <t>ООО "ХОРС"</t>
  </si>
  <si>
    <t>3804999116</t>
  </si>
  <si>
    <t>20-04-2017 00:00:00</t>
  </si>
  <si>
    <t>27113700</t>
  </si>
  <si>
    <t>ООО "Централизованная Энергоремонтная фирма"</t>
  </si>
  <si>
    <t>3827016115</t>
  </si>
  <si>
    <t>19-05-2003 00:00:00</t>
  </si>
  <si>
    <t>26648801</t>
  </si>
  <si>
    <t>ООО "Центральная котельная"</t>
  </si>
  <si>
    <t>3808092150</t>
  </si>
  <si>
    <t>21-10-2010 00:00:00</t>
  </si>
  <si>
    <t>26353588</t>
  </si>
  <si>
    <t>3820012009</t>
  </si>
  <si>
    <t>22-01-2007 00:00:00</t>
  </si>
  <si>
    <t>30882285</t>
  </si>
  <si>
    <t>ООО "Чистые Ключи"</t>
  </si>
  <si>
    <t>3827051906</t>
  </si>
  <si>
    <t>16-08-2016 00:00:00</t>
  </si>
  <si>
    <t>28816300</t>
  </si>
  <si>
    <t>ООО "Чунская котельная"</t>
  </si>
  <si>
    <t>3816017036</t>
  </si>
  <si>
    <t>26-02-2014 00:00:00</t>
  </si>
  <si>
    <t>30878797</t>
  </si>
  <si>
    <t>ООО "ЭКСПЛУАТАЦИОННАЯ ЭНЕРГЕТИЧЕСКАЯ КОМПАНИЯ"</t>
  </si>
  <si>
    <t>3851009292</t>
  </si>
  <si>
    <t>19-11-2015 00:00:00</t>
  </si>
  <si>
    <t>27576843</t>
  </si>
  <si>
    <t>ООО "Элит"</t>
  </si>
  <si>
    <t>3834015472</t>
  </si>
  <si>
    <t>19-04-2011 00:00:00</t>
  </si>
  <si>
    <t>30383827</t>
  </si>
  <si>
    <t>ООО "ЭнерПро"</t>
  </si>
  <si>
    <t>3801127981</t>
  </si>
  <si>
    <t>28083814</t>
  </si>
  <si>
    <t>ООО "Энергия"</t>
  </si>
  <si>
    <t>3818030498</t>
  </si>
  <si>
    <t>10-08-2012 00:00:00</t>
  </si>
  <si>
    <t>26372414</t>
  </si>
  <si>
    <t>ООО "Энергопром"</t>
  </si>
  <si>
    <t>3815012645</t>
  </si>
  <si>
    <t>26-09-2007 00:00:00</t>
  </si>
  <si>
    <t>26537801</t>
  </si>
  <si>
    <t>ООО "Энергоресурс"</t>
  </si>
  <si>
    <t>3804044229</t>
  </si>
  <si>
    <t>05-06-2009 00:00:00</t>
  </si>
  <si>
    <t>26372451</t>
  </si>
  <si>
    <t>ООО "Энергосервис"</t>
  </si>
  <si>
    <t>3819019352</t>
  </si>
  <si>
    <t>381901001</t>
  </si>
  <si>
    <t>14-09-2007 00:00:00</t>
  </si>
  <si>
    <t>28461970</t>
  </si>
  <si>
    <t>ООО "Энергосфера-Иркутск"</t>
  </si>
  <si>
    <t>3818031413</t>
  </si>
  <si>
    <t>10-06-2013 00:00:00</t>
  </si>
  <si>
    <t>28829498</t>
  </si>
  <si>
    <t>ООО "Южнобайкальское"</t>
  </si>
  <si>
    <t>3848006527</t>
  </si>
  <si>
    <t>384801001</t>
  </si>
  <si>
    <t>30381073</t>
  </si>
  <si>
    <t>ООО «Вихоревское управление"</t>
  </si>
  <si>
    <t>3805728126</t>
  </si>
  <si>
    <t>26-06-2015 00:00:00</t>
  </si>
  <si>
    <t>26510610</t>
  </si>
  <si>
    <t>ООО «Зиматеплоэнерго»</t>
  </si>
  <si>
    <t>3806002489</t>
  </si>
  <si>
    <t>14-12-2005 00:00:00</t>
  </si>
  <si>
    <t>27580351</t>
  </si>
  <si>
    <t>ООО «Инвестиционно-сетевая компания «Зодиак Плюс»</t>
  </si>
  <si>
    <t>3811152680</t>
  </si>
  <si>
    <t>31221189</t>
  </si>
  <si>
    <t>ООО «ТЕПЛОВАЯ КОМПАНИЯ»</t>
  </si>
  <si>
    <t>3808195483</t>
  </si>
  <si>
    <t>01-09-2018 00:00:00</t>
  </si>
  <si>
    <t>30375213</t>
  </si>
  <si>
    <t>ООО «Тесла»</t>
  </si>
  <si>
    <t>3849012763</t>
  </si>
  <si>
    <t>09-12-2011 00:00:00</t>
  </si>
  <si>
    <t>26510866</t>
  </si>
  <si>
    <t>ООО «Техсервис Плюс»</t>
  </si>
  <si>
    <t>3816007736</t>
  </si>
  <si>
    <t>15-12-2005 00:00:00</t>
  </si>
  <si>
    <t>30380999</t>
  </si>
  <si>
    <t>ООО «УСОЛЬСКОЕ КОММУНАЛЬНОЕ УПРАВЛЕНИЕ»</t>
  </si>
  <si>
    <t>3851992774</t>
  </si>
  <si>
    <t>23-12-2013 00:00:00</t>
  </si>
  <si>
    <t>26531538</t>
  </si>
  <si>
    <t>ООО «Универсал Эко»</t>
  </si>
  <si>
    <t>3805701808</t>
  </si>
  <si>
    <t>04-02-2005 00:00:00</t>
  </si>
  <si>
    <t>26516959</t>
  </si>
  <si>
    <t>ООО «Электрические котельные»</t>
  </si>
  <si>
    <t>3834013193</t>
  </si>
  <si>
    <t>29-10-2007 00:00:00</t>
  </si>
  <si>
    <t>26531463</t>
  </si>
  <si>
    <t>ООО «Энергия»</t>
  </si>
  <si>
    <t>3806004292</t>
  </si>
  <si>
    <t>10-10-2006 00:00:00</t>
  </si>
  <si>
    <t>26439660</t>
  </si>
  <si>
    <t>ООО ЖКХ "Большеокинское"</t>
  </si>
  <si>
    <t>3823031024</t>
  </si>
  <si>
    <t>05-10-2007 00:00:00</t>
  </si>
  <si>
    <t>30381347</t>
  </si>
  <si>
    <t>ООО СК "Авангард"</t>
  </si>
  <si>
    <t>3812101248</t>
  </si>
  <si>
    <t>14-01-2008 00:00:00</t>
  </si>
  <si>
    <t>30857841</t>
  </si>
  <si>
    <t>ООО СК "Ресурс Транзит"</t>
  </si>
  <si>
    <t>3811434389</t>
  </si>
  <si>
    <t>29-08-2016 00:00:00</t>
  </si>
  <si>
    <t>30838088</t>
  </si>
  <si>
    <t>ООО ТК "Витим-Лес"</t>
  </si>
  <si>
    <t>3818046988</t>
  </si>
  <si>
    <t>29-03-2016 00:00:00</t>
  </si>
  <si>
    <t>28076920</t>
  </si>
  <si>
    <t>ООО УК "Катран"</t>
  </si>
  <si>
    <t>3818029326</t>
  </si>
  <si>
    <t>27355508</t>
  </si>
  <si>
    <t>ООО УК "Север"</t>
  </si>
  <si>
    <t>3818028788</t>
  </si>
  <si>
    <t>05-03-2011 00:00:00</t>
  </si>
  <si>
    <t>26557332</t>
  </si>
  <si>
    <t>ООО УК "Энергостандарт"</t>
  </si>
  <si>
    <t>3818027505</t>
  </si>
  <si>
    <t>13-04-2010 00:00:00</t>
  </si>
  <si>
    <t>26372435</t>
  </si>
  <si>
    <t>ООО УК"Бирюса"</t>
  </si>
  <si>
    <t>3818018652</t>
  </si>
  <si>
    <t>29647526</t>
  </si>
  <si>
    <t>ООО Управляющая компания "Ния"</t>
  </si>
  <si>
    <t>3818042486</t>
  </si>
  <si>
    <t>15-01-2015 00:00:00</t>
  </si>
  <si>
    <t>30389369</t>
  </si>
  <si>
    <t>ООО"МКС"</t>
  </si>
  <si>
    <t>26372452</t>
  </si>
  <si>
    <t>ООО"Онот"</t>
  </si>
  <si>
    <t>3820012111</t>
  </si>
  <si>
    <t>382201001</t>
  </si>
  <si>
    <t>05-07-2010 00:00:00</t>
  </si>
  <si>
    <t>26536977</t>
  </si>
  <si>
    <t>ООО"ТВМ" на территории города Черемхово</t>
  </si>
  <si>
    <t>7708647905</t>
  </si>
  <si>
    <t>385143001</t>
  </si>
  <si>
    <t>25-11-2009 00:00:00</t>
  </si>
  <si>
    <t>27118592</t>
  </si>
  <si>
    <t>ООО"Теплосервис"</t>
  </si>
  <si>
    <t>3820011679</t>
  </si>
  <si>
    <t>30994857</t>
  </si>
  <si>
    <t>Областное государственное автономное учреждение "ЧЕРЕМХОВСКИЙ ЛЕСХОЗ"</t>
  </si>
  <si>
    <t>3843001860</t>
  </si>
  <si>
    <t>19-12-2002 00:00:00</t>
  </si>
  <si>
    <t>29647046</t>
  </si>
  <si>
    <t>Общество с ограниченной ответственностью  «Качугские коммунальные системы»</t>
  </si>
  <si>
    <t>3812114060</t>
  </si>
  <si>
    <t>27585183</t>
  </si>
  <si>
    <t>Общество с ограниченной ответственностью "ТеплоЭнергия"</t>
  </si>
  <si>
    <t>3816012670</t>
  </si>
  <si>
    <t>09-08-2011 00:00:00</t>
  </si>
  <si>
    <t>28976522</t>
  </si>
  <si>
    <t>Общество с ограниченной ответственностью "Энергия"</t>
  </si>
  <si>
    <t>3851003910</t>
  </si>
  <si>
    <t>04-08-2011 00:00:00</t>
  </si>
  <si>
    <t>26356674</t>
  </si>
  <si>
    <t>Остроухов Ю.В.</t>
  </si>
  <si>
    <t>383202824608</t>
  </si>
  <si>
    <t>10-04-2007 00:00:00</t>
  </si>
  <si>
    <t>26781007</t>
  </si>
  <si>
    <t>ПАО "Иркутскэнерго"</t>
  </si>
  <si>
    <t>3800000220</t>
  </si>
  <si>
    <t>997450001</t>
  </si>
  <si>
    <t>28441333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</si>
  <si>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</si>
  <si>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</si>
  <si>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</si>
  <si>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30798455</t>
  </si>
  <si>
    <t>СПК "Луч"</t>
  </si>
  <si>
    <t>3844006420</t>
  </si>
  <si>
    <t>384401001</t>
  </si>
  <si>
    <t>21-06-2016 00:00:00</t>
  </si>
  <si>
    <t>26555738</t>
  </si>
  <si>
    <t>СПК"Тыретский"</t>
  </si>
  <si>
    <t>3825001032</t>
  </si>
  <si>
    <t>27506927</t>
  </si>
  <si>
    <t>Усть-Ордынское МУП "Каскад"</t>
  </si>
  <si>
    <t>8506007453</t>
  </si>
  <si>
    <t>14-02-2011 00:00:00</t>
  </si>
  <si>
    <t>30958355</t>
  </si>
  <si>
    <t>ФБУ "Администрация Байкало-Ангарского бассейна внутренних водных путей"</t>
  </si>
  <si>
    <t>3808023910</t>
  </si>
  <si>
    <t>26356553</t>
  </si>
  <si>
    <t>ФГБОУ ВОУ Иркутский ГАУ</t>
  </si>
  <si>
    <t>3811024304</t>
  </si>
  <si>
    <t>20-04-1994 00:00:00</t>
  </si>
  <si>
    <t>30946960</t>
  </si>
  <si>
    <t>ФГБУ "ЦЖКУ" Минобороны России</t>
  </si>
  <si>
    <t>7729314745</t>
  </si>
  <si>
    <t>381145002</t>
  </si>
  <si>
    <t>21-12-2002 00:00:00</t>
  </si>
  <si>
    <t>26356640</t>
  </si>
  <si>
    <t>ФГУ ИК-4 ФСИН России по Иркутской области</t>
  </si>
  <si>
    <t>3827000524</t>
  </si>
  <si>
    <t>25-07-2002 00:00:00</t>
  </si>
  <si>
    <t>26354263</t>
  </si>
  <si>
    <t>ФГУ ЛБУВПиС</t>
  </si>
  <si>
    <t>1435033691</t>
  </si>
  <si>
    <t>382402001</t>
  </si>
  <si>
    <t>14-09-2005 00:00:00</t>
  </si>
  <si>
    <t>26568419</t>
  </si>
  <si>
    <t>ФГУП "Элита"</t>
  </si>
  <si>
    <t>8506002889</t>
  </si>
  <si>
    <t>08-02-1999 00:00:00</t>
  </si>
  <si>
    <t>26375629</t>
  </si>
  <si>
    <t>ФГУП РТРС "Иркутский ОРТПЦ"</t>
  </si>
  <si>
    <t>7717127211</t>
  </si>
  <si>
    <t>380802002</t>
  </si>
  <si>
    <t>23-11-2001 00:00:00</t>
  </si>
  <si>
    <t>28070352</t>
  </si>
  <si>
    <t>ФКУ ИК-3 ГУФСИН по Иркутской области</t>
  </si>
  <si>
    <t>3808055711</t>
  </si>
  <si>
    <t>02-08-1999 00:00:00</t>
  </si>
  <si>
    <t>26767600</t>
  </si>
  <si>
    <t>ФКУ ОИК-5 ГУФСИН России по Иркутской области</t>
  </si>
  <si>
    <t>3818000824</t>
  </si>
  <si>
    <t>27113703</t>
  </si>
  <si>
    <t>Филиал "Иркутское РНУ" ООО "Транснефть - Восток"</t>
  </si>
  <si>
    <t>3801079671</t>
  </si>
  <si>
    <t>380102001</t>
  </si>
  <si>
    <t>26836708</t>
  </si>
  <si>
    <t>Филиал "Ленское РНУ" ООО "Транснефть-Восток"</t>
  </si>
  <si>
    <t>27576925</t>
  </si>
  <si>
    <t>Филиал ОАО "РЭУ" "Иркутский"</t>
  </si>
  <si>
    <t>7714783092</t>
  </si>
  <si>
    <t>381143001</t>
  </si>
  <si>
    <t>03-08-2010 00:00:00</t>
  </si>
  <si>
    <t>30914574</t>
  </si>
  <si>
    <t>Филиал ФГБУ "ЦЖКУ" МИНОБОРОНЫ РОССИИ (по ЦВО)</t>
  </si>
  <si>
    <t>667043001</t>
  </si>
  <si>
    <t>27331949</t>
  </si>
  <si>
    <t>Филиал ФГУП ВГТРК ГТРК "Иркутск"</t>
  </si>
  <si>
    <t>7714072839</t>
  </si>
  <si>
    <t>11-10-1993 00:00:00</t>
  </si>
  <si>
    <t>№</t>
  </si>
  <si>
    <t>664043, г. Иркутск, бул. Рябикова, 67</t>
  </si>
  <si>
    <t>Аларский муниципальный район</t>
  </si>
  <si>
    <t>25605000</t>
  </si>
  <si>
    <t>Аларь</t>
  </si>
  <si>
    <t>25605402</t>
  </si>
  <si>
    <t>Александровск</t>
  </si>
  <si>
    <t>25605404</t>
  </si>
  <si>
    <t>Аляты</t>
  </si>
  <si>
    <t>25605407</t>
  </si>
  <si>
    <t>Ангарское</t>
  </si>
  <si>
    <t>25605410</t>
  </si>
  <si>
    <t>Бахтай</t>
  </si>
  <si>
    <t>25605413</t>
  </si>
  <si>
    <t>Егоровск</t>
  </si>
  <si>
    <t>25605416</t>
  </si>
  <si>
    <t>Забитуй</t>
  </si>
  <si>
    <t>25605414</t>
  </si>
  <si>
    <t>Зоны</t>
  </si>
  <si>
    <t>25605419</t>
  </si>
  <si>
    <t>Иваническ</t>
  </si>
  <si>
    <t>25605422</t>
  </si>
  <si>
    <t>Куйта</t>
  </si>
  <si>
    <t>25605425</t>
  </si>
  <si>
    <t>Кутулик</t>
  </si>
  <si>
    <t>25605426</t>
  </si>
  <si>
    <t>Маниловск</t>
  </si>
  <si>
    <t>25605427</t>
  </si>
  <si>
    <t>Могоенок</t>
  </si>
  <si>
    <t>25605428</t>
  </si>
  <si>
    <t>Нельхай</t>
  </si>
  <si>
    <t>25605431</t>
  </si>
  <si>
    <t>Ныгдинское</t>
  </si>
  <si>
    <t>25605432</t>
  </si>
  <si>
    <t>Табарсук</t>
  </si>
  <si>
    <t>25605434</t>
  </si>
  <si>
    <t>Тыргетуй</t>
  </si>
  <si>
    <t>25605437</t>
  </si>
  <si>
    <t>Ангарский</t>
  </si>
  <si>
    <t>25703000</t>
  </si>
  <si>
    <t>Балаганский муниципальный район</t>
  </si>
  <si>
    <t>25601000</t>
  </si>
  <si>
    <t>Балаганское</t>
  </si>
  <si>
    <t>25601151</t>
  </si>
  <si>
    <t>Биритское</t>
  </si>
  <si>
    <t>25601405</t>
  </si>
  <si>
    <t>Заславское</t>
  </si>
  <si>
    <t>25601410</t>
  </si>
  <si>
    <t>Коноваловское</t>
  </si>
  <si>
    <t>25601415</t>
  </si>
  <si>
    <t>Кумарейское</t>
  </si>
  <si>
    <t>25601418</t>
  </si>
  <si>
    <t>Тарнопольское</t>
  </si>
  <si>
    <t>25601425</t>
  </si>
  <si>
    <t>Шарагайское</t>
  </si>
  <si>
    <t>25601435</t>
  </si>
  <si>
    <t>Баяндаевский муниципальный район</t>
  </si>
  <si>
    <t>25607000</t>
  </si>
  <si>
    <t>Баяндай</t>
  </si>
  <si>
    <t>25607405</t>
  </si>
  <si>
    <t>Васильевск</t>
  </si>
  <si>
    <t>25607408</t>
  </si>
  <si>
    <t>Гаханы</t>
  </si>
  <si>
    <t>25607410</t>
  </si>
  <si>
    <t>Курумчинский</t>
  </si>
  <si>
    <t>25607414</t>
  </si>
  <si>
    <t>Кырма</t>
  </si>
  <si>
    <t>25607420</t>
  </si>
  <si>
    <t>Люры</t>
  </si>
  <si>
    <t>25607424</t>
  </si>
  <si>
    <t>Нагалык</t>
  </si>
  <si>
    <t>25607428</t>
  </si>
  <si>
    <t>Ользоны</t>
  </si>
  <si>
    <t>25607432</t>
  </si>
  <si>
    <t>Покровка</t>
  </si>
  <si>
    <t>25607434</t>
  </si>
  <si>
    <t>Половинка</t>
  </si>
  <si>
    <t>25607435</t>
  </si>
  <si>
    <t>Тургеневка</t>
  </si>
  <si>
    <t>25607441</t>
  </si>
  <si>
    <t>Хогот</t>
  </si>
  <si>
    <t>25607448</t>
  </si>
  <si>
    <t>Бодайбинский муниципальный район</t>
  </si>
  <si>
    <t>25602000</t>
  </si>
  <si>
    <t>Артемовское</t>
  </si>
  <si>
    <t>25602155</t>
  </si>
  <si>
    <t>Балахнинское</t>
  </si>
  <si>
    <t>25602156</t>
  </si>
  <si>
    <t>Бодайбинское</t>
  </si>
  <si>
    <t>25602101</t>
  </si>
  <si>
    <t>Жуинское</t>
  </si>
  <si>
    <t>25602402</t>
  </si>
  <si>
    <t>Кропоткинское</t>
  </si>
  <si>
    <t>25602158</t>
  </si>
  <si>
    <t>Мамаканское</t>
  </si>
  <si>
    <t>25602162</t>
  </si>
  <si>
    <t>Боханский муниципальный район</t>
  </si>
  <si>
    <t>25609000</t>
  </si>
  <si>
    <t>Александровское</t>
  </si>
  <si>
    <t>25609402</t>
  </si>
  <si>
    <t>Бохан</t>
  </si>
  <si>
    <t>25609405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</si>
  <si>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</si>
  <si>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</si>
  <si>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</si>
  <si>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</si>
  <si>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</si>
  <si>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</si>
  <si>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</si>
  <si>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</si>
  <si>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</si>
  <si>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</si>
  <si>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</si>
  <si>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</si>
  <si>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</si>
  <si>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</si>
  <si>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</si>
  <si>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</si>
  <si>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</si>
  <si>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</si>
  <si>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</si>
  <si>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</si>
  <si>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</si>
  <si>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</si>
  <si>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Братский муниципальный район</t>
  </si>
  <si>
    <t>25604000</t>
  </si>
  <si>
    <t>Большеокинское</t>
  </si>
  <si>
    <t>25604401</t>
  </si>
  <si>
    <t>Вихоревское</t>
  </si>
  <si>
    <t>25604103</t>
  </si>
  <si>
    <t>Добчурское</t>
  </si>
  <si>
    <t>25604402</t>
  </si>
  <si>
    <t>Зябинское</t>
  </si>
  <si>
    <t>25604456</t>
  </si>
  <si>
    <t>Илирское</t>
  </si>
  <si>
    <t>25604404</t>
  </si>
  <si>
    <t>Калтукское</t>
  </si>
  <si>
    <t>25604407</t>
  </si>
  <si>
    <t>Карахунское</t>
  </si>
  <si>
    <t>25604410</t>
  </si>
  <si>
    <t>Кежемское</t>
  </si>
  <si>
    <t>25604413</t>
  </si>
  <si>
    <t>Ключи-Булакское</t>
  </si>
  <si>
    <t>25604416</t>
  </si>
  <si>
    <t>Кобинское</t>
  </si>
  <si>
    <t>25604457</t>
  </si>
  <si>
    <t>Кобляковское</t>
  </si>
  <si>
    <t>25604422</t>
  </si>
  <si>
    <t>Куватское</t>
  </si>
  <si>
    <t>25604458</t>
  </si>
  <si>
    <t>Кузнецовское</t>
  </si>
  <si>
    <t>25604425</t>
  </si>
  <si>
    <t>Наратайское</t>
  </si>
  <si>
    <t>25604428</t>
  </si>
  <si>
    <t>Озернинское</t>
  </si>
  <si>
    <t>25604431</t>
  </si>
  <si>
    <t>Покоснинское</t>
  </si>
  <si>
    <t>25604437</t>
  </si>
  <si>
    <t>Прибойнинское</t>
  </si>
  <si>
    <t>25604434</t>
  </si>
  <si>
    <t>Прибрежнинское</t>
  </si>
  <si>
    <t>25604440</t>
  </si>
  <si>
    <t>Тангуйское</t>
  </si>
  <si>
    <t>25604443</t>
  </si>
  <si>
    <t>Тарминское</t>
  </si>
  <si>
    <t>25604445</t>
  </si>
  <si>
    <t>Турманское</t>
  </si>
  <si>
    <t>25604447</t>
  </si>
  <si>
    <t>Тынкобьское</t>
  </si>
  <si>
    <t>25604449</t>
  </si>
  <si>
    <t>Тэмьское</t>
  </si>
  <si>
    <t>25604450</t>
  </si>
  <si>
    <t>Харанжинское</t>
  </si>
  <si>
    <t>25604452</t>
  </si>
  <si>
    <t>Шумиловское</t>
  </si>
  <si>
    <t>25604455</t>
  </si>
  <si>
    <t>Город Братск</t>
  </si>
  <si>
    <t>25714000</t>
  </si>
  <si>
    <t>Город Иркутск</t>
  </si>
  <si>
    <t>25701000</t>
  </si>
  <si>
    <t>Город Саянск</t>
  </si>
  <si>
    <t>25726000</t>
  </si>
  <si>
    <t>Город Тулун</t>
  </si>
  <si>
    <t>25732000</t>
  </si>
  <si>
    <t>Город Усолье-Сибирское</t>
  </si>
  <si>
    <t>25736000</t>
  </si>
  <si>
    <t>Город Усть-Илимск</t>
  </si>
  <si>
    <t>25738000</t>
  </si>
  <si>
    <t>Жигаловский муниципальный район</t>
  </si>
  <si>
    <t>25606000</t>
  </si>
  <si>
    <t>Дальне-Закорское</t>
  </si>
  <si>
    <t>25606404</t>
  </si>
  <si>
    <t>Жигаловское</t>
  </si>
  <si>
    <t>25606151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</si>
  <si>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</si>
  <si>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</si>
  <si>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</si>
  <si>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</si>
  <si>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</si>
  <si>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</si>
  <si>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</si>
  <si>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</si>
  <si>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</si>
  <si>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</si>
  <si>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</si>
  <si>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</si>
  <si>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</si>
  <si>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</si>
  <si>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</si>
  <si>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</si>
  <si>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Чиканское</t>
  </si>
  <si>
    <t>25606440</t>
  </si>
  <si>
    <t>Заларинский муниципальный район</t>
  </si>
  <si>
    <t>25608000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</si>
  <si>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</si>
  <si>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</si>
  <si>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</si>
  <si>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</si>
  <si>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</si>
  <si>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</si>
  <si>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</si>
  <si>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</si>
  <si>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Заларинское</t>
  </si>
  <si>
    <t>25608151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</si>
  <si>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</si>
  <si>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</si>
  <si>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</si>
  <si>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</si>
  <si>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</si>
  <si>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</si>
  <si>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</si>
  <si>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</si>
  <si>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</si>
  <si>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</si>
  <si>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Тыретское</t>
  </si>
  <si>
    <t>25608155</t>
  </si>
  <si>
    <t>Ханжиновское</t>
  </si>
  <si>
    <t>25608434</t>
  </si>
  <si>
    <t>Холмогойское</t>
  </si>
  <si>
    <t>25608437</t>
  </si>
  <si>
    <t>Хор-Тагнинское</t>
  </si>
  <si>
    <t>25608440</t>
  </si>
  <si>
    <t>Черемшанское</t>
  </si>
  <si>
    <t>25608443</t>
  </si>
  <si>
    <t>Зиминский муниципальный район</t>
  </si>
  <si>
    <t>25610000</t>
  </si>
  <si>
    <t>Батаминское</t>
  </si>
  <si>
    <t>25610402</t>
  </si>
  <si>
    <t>Буринское</t>
  </si>
  <si>
    <t>25610403</t>
  </si>
  <si>
    <t>Зулумайское</t>
  </si>
  <si>
    <t>25610404</t>
  </si>
  <si>
    <t>Кимильтейское</t>
  </si>
  <si>
    <t>25610407</t>
  </si>
  <si>
    <t>Масляногорское</t>
  </si>
  <si>
    <t>25610413</t>
  </si>
  <si>
    <t>Новолетниковское</t>
  </si>
  <si>
    <t>25610416</t>
  </si>
  <si>
    <t>Покровское</t>
  </si>
  <si>
    <t>25610419</t>
  </si>
  <si>
    <t>Услонское</t>
  </si>
  <si>
    <t>25610422</t>
  </si>
  <si>
    <t>Ухтуйское</t>
  </si>
  <si>
    <t>25610425</t>
  </si>
  <si>
    <t>Филипповское</t>
  </si>
  <si>
    <t>25610428</t>
  </si>
  <si>
    <t>Хазанское</t>
  </si>
  <si>
    <t>25610431</t>
  </si>
  <si>
    <t>Харайгунское</t>
  </si>
  <si>
    <t>25610435</t>
  </si>
  <si>
    <t>Зиминское</t>
  </si>
  <si>
    <t>25720000</t>
  </si>
  <si>
    <t>Иркутский муниципальный район</t>
  </si>
  <si>
    <t>25612000</t>
  </si>
  <si>
    <t>Большереченское</t>
  </si>
  <si>
    <t>25612155</t>
  </si>
  <si>
    <t>Голоустнинское</t>
  </si>
  <si>
    <t>25612404</t>
  </si>
  <si>
    <t>Гороховское</t>
  </si>
  <si>
    <t>25612407</t>
  </si>
  <si>
    <t>Дзержинское</t>
  </si>
  <si>
    <t>25612438</t>
  </si>
  <si>
    <t>Карлукское</t>
  </si>
  <si>
    <t>25612408</t>
  </si>
  <si>
    <t>Листвянское</t>
  </si>
  <si>
    <t>25612160</t>
  </si>
  <si>
    <t>Максимовское</t>
  </si>
  <si>
    <t>25612410</t>
  </si>
  <si>
    <t>Мамонское</t>
  </si>
  <si>
    <t>25612439</t>
  </si>
  <si>
    <t>Марковское</t>
  </si>
  <si>
    <t>25612163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</si>
  <si>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</si>
  <si>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</si>
  <si>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</si>
  <si>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</si>
  <si>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</si>
  <si>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</si>
  <si>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</si>
  <si>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</si>
  <si>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</si>
  <si>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</si>
  <si>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Сосновоборское</t>
  </si>
  <si>
    <t>25612441</t>
  </si>
  <si>
    <t>Уриковское</t>
  </si>
  <si>
    <t>25612425</t>
  </si>
  <si>
    <t>Усть-Балейское</t>
  </si>
  <si>
    <t>25612428</t>
  </si>
  <si>
    <t>Усть-Кудинское</t>
  </si>
  <si>
    <t>25612442</t>
  </si>
  <si>
    <t>Ушаковское</t>
  </si>
  <si>
    <t>25612431</t>
  </si>
  <si>
    <t>Хомутовское</t>
  </si>
  <si>
    <t>25612434</t>
  </si>
  <si>
    <t>Ширяевское</t>
  </si>
  <si>
    <t>25612437</t>
  </si>
  <si>
    <t>Казачинско-Ленский муниципальный район</t>
  </si>
  <si>
    <t>25614000</t>
  </si>
  <si>
    <t>Казаченское</t>
  </si>
  <si>
    <t>25614404</t>
  </si>
  <si>
    <t>Карамское</t>
  </si>
  <si>
    <t>25614407</t>
  </si>
  <si>
    <t>Ключевское</t>
  </si>
  <si>
    <t>25614417</t>
  </si>
  <si>
    <t>Кунерминское</t>
  </si>
  <si>
    <t>25614153</t>
  </si>
  <si>
    <t>Магистральнинское</t>
  </si>
  <si>
    <t>25614154</t>
  </si>
  <si>
    <t>Мартыновское</t>
  </si>
  <si>
    <t>25614413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</si>
  <si>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Ханды, д Карнаухова и др.</t>
  </si>
  <si>
    <t>25614701</t>
  </si>
  <si>
    <t>Небельское</t>
  </si>
  <si>
    <t>25614418</t>
  </si>
  <si>
    <t>Новоселовское</t>
  </si>
  <si>
    <t>25614416</t>
  </si>
  <si>
    <t>Ульканское</t>
  </si>
  <si>
    <t>25614158</t>
  </si>
  <si>
    <t>Катангский муниципальный район</t>
  </si>
  <si>
    <t>25616000</t>
  </si>
  <si>
    <t>Ербогаченское</t>
  </si>
  <si>
    <t>25616404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</si>
  <si>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</si>
  <si>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</si>
  <si>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</si>
  <si>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</si>
  <si>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</si>
  <si>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</si>
  <si>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Качугский муниципальный район</t>
  </si>
  <si>
    <t>25618000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</si>
  <si>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</si>
  <si>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</si>
  <si>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</si>
  <si>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</si>
  <si>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</si>
  <si>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</si>
  <si>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</si>
  <si>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</si>
  <si>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</si>
  <si>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</si>
  <si>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</si>
  <si>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</si>
  <si>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</si>
  <si>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</si>
  <si>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</si>
  <si>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</si>
  <si>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Зареченское</t>
  </si>
  <si>
    <t>25618425</t>
  </si>
  <si>
    <t>25618428</t>
  </si>
  <si>
    <t>Качугское городское поселение</t>
  </si>
  <si>
    <t>25618151</t>
  </si>
  <si>
    <t>Качугское сельское поселение</t>
  </si>
  <si>
    <t>25618431</t>
  </si>
  <si>
    <t>Манзурское</t>
  </si>
  <si>
    <t>25618437</t>
  </si>
  <si>
    <t>Харбатовское</t>
  </si>
  <si>
    <t>25618443</t>
  </si>
  <si>
    <t>Киренский муниципальный район</t>
  </si>
  <si>
    <t>25620000</t>
  </si>
  <si>
    <t>Алексеевское</t>
  </si>
  <si>
    <t>25620155</t>
  </si>
  <si>
    <t>Алымовское</t>
  </si>
  <si>
    <t>25620402</t>
  </si>
  <si>
    <t>Бубновское</t>
  </si>
  <si>
    <t>25620407</t>
  </si>
  <si>
    <t>Киренское</t>
  </si>
  <si>
    <t>25620101</t>
  </si>
  <si>
    <t>Коршуновское</t>
  </si>
  <si>
    <t>25620419</t>
  </si>
  <si>
    <t>Криволукское</t>
  </si>
  <si>
    <t>25620425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</si>
  <si>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</si>
  <si>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</si>
  <si>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</si>
  <si>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</si>
  <si>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25620435</t>
  </si>
  <si>
    <t>Петропавловское</t>
  </si>
  <si>
    <t>25620437</t>
  </si>
  <si>
    <t>Юбилейнинское</t>
  </si>
  <si>
    <t>25620453</t>
  </si>
  <si>
    <t>Куйтунский муниципальный район</t>
  </si>
  <si>
    <t>25622000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</si>
  <si>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</si>
  <si>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</si>
  <si>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</si>
  <si>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</si>
  <si>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</si>
  <si>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</si>
  <si>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</si>
  <si>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</si>
  <si>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</si>
  <si>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</si>
  <si>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Каразейское</t>
  </si>
  <si>
    <t>25622428</t>
  </si>
  <si>
    <t>Карымское</t>
  </si>
  <si>
    <t>25622434</t>
  </si>
  <si>
    <t>Куйтунское</t>
  </si>
  <si>
    <t>25622151</t>
  </si>
  <si>
    <t>Кундуйское</t>
  </si>
  <si>
    <t>25622436</t>
  </si>
  <si>
    <t>Ленинское</t>
  </si>
  <si>
    <t>25622438</t>
  </si>
  <si>
    <t>Лермонтовское</t>
  </si>
  <si>
    <t>25622440</t>
  </si>
  <si>
    <t>Мингатуйское</t>
  </si>
  <si>
    <t>25622443</t>
  </si>
  <si>
    <t>25622446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</si>
  <si>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</si>
  <si>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</si>
  <si>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</si>
  <si>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</si>
  <si>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</si>
  <si>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</si>
  <si>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</si>
  <si>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</si>
  <si>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</si>
  <si>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</si>
  <si>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</si>
  <si>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</si>
  <si>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</si>
  <si>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</si>
  <si>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Чеботарихинское</t>
  </si>
  <si>
    <t>25622461</t>
  </si>
  <si>
    <t>Мамско-Чуйский муниципальный район</t>
  </si>
  <si>
    <t>25624000</t>
  </si>
  <si>
    <t>Витимское</t>
  </si>
  <si>
    <t>25624155</t>
  </si>
  <si>
    <t>Горно-Чуйское</t>
  </si>
  <si>
    <t>25624160</t>
  </si>
  <si>
    <t>Луговское</t>
  </si>
  <si>
    <t>25624170</t>
  </si>
  <si>
    <t>Мамское</t>
  </si>
  <si>
    <t>25624151</t>
  </si>
  <si>
    <t>Межселенная территория Мамско-Чуйского муниципального района, на территории которой расположены земли следуюших населенных пунктов: с Чуя, д Садки и др.</t>
  </si>
  <si>
    <t>25624701</t>
  </si>
  <si>
    <t>Согдиондонское</t>
  </si>
  <si>
    <t>25624178</t>
  </si>
  <si>
    <t>Нижнеилимский муниципальный район</t>
  </si>
  <si>
    <t>25626000</t>
  </si>
  <si>
    <t>Березняковское</t>
  </si>
  <si>
    <t>25626402</t>
  </si>
  <si>
    <t>Брусничное</t>
  </si>
  <si>
    <t>25626404</t>
  </si>
  <si>
    <t>Видимское</t>
  </si>
  <si>
    <t>25626155</t>
  </si>
  <si>
    <t>Дальнинское</t>
  </si>
  <si>
    <t>25626406</t>
  </si>
  <si>
    <t>Железногорск-Илимское городское поселение</t>
  </si>
  <si>
    <t>25626101</t>
  </si>
  <si>
    <t>Заморское</t>
  </si>
  <si>
    <t>25626408</t>
  </si>
  <si>
    <t>25626411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</si>
  <si>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</si>
  <si>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</si>
  <si>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Новоигирминское</t>
  </si>
  <si>
    <t>25626160</t>
  </si>
  <si>
    <t>Новоилимское</t>
  </si>
  <si>
    <t>25626412</t>
  </si>
  <si>
    <t>Радищевское</t>
  </si>
  <si>
    <t>25626162</t>
  </si>
  <si>
    <t>Речушинское</t>
  </si>
  <si>
    <t>25626413</t>
  </si>
  <si>
    <t>Рудногорское</t>
  </si>
  <si>
    <t>25626163</t>
  </si>
  <si>
    <t>Семигорское</t>
  </si>
  <si>
    <t>25626418</t>
  </si>
  <si>
    <t>Соцгородокское</t>
  </si>
  <si>
    <t>25626420</t>
  </si>
  <si>
    <t>Хребтовское</t>
  </si>
  <si>
    <t>25626165</t>
  </si>
  <si>
    <t>Шестаковское</t>
  </si>
  <si>
    <t>25626170</t>
  </si>
  <si>
    <t>Янгелевское</t>
  </si>
  <si>
    <t>25626175</t>
  </si>
  <si>
    <t>Нижнеудинский муниципальный район</t>
  </si>
  <si>
    <t>25628000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</si>
  <si>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</si>
  <si>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</si>
  <si>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</si>
  <si>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</si>
  <si>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</si>
  <si>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</si>
  <si>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</si>
  <si>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</si>
  <si>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</si>
  <si>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</si>
  <si>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</si>
  <si>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</si>
  <si>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</si>
  <si>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</si>
  <si>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</si>
  <si>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</si>
  <si>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</si>
  <si>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</si>
  <si>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</si>
  <si>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</si>
  <si>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</si>
  <si>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</si>
  <si>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</si>
  <si>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</si>
  <si>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</si>
  <si>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</si>
  <si>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</si>
  <si>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</si>
  <si>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</si>
  <si>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</si>
  <si>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</si>
  <si>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</si>
  <si>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</si>
  <si>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</si>
  <si>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</si>
  <si>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</si>
  <si>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</si>
  <si>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</si>
  <si>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</si>
  <si>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</si>
  <si>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</si>
  <si>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</si>
  <si>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</si>
  <si>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</si>
  <si>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Шумское</t>
  </si>
  <si>
    <t>25628165</t>
  </si>
  <si>
    <t>Нукутский муниципальный район</t>
  </si>
  <si>
    <t>25629000</t>
  </si>
  <si>
    <t>Алтарик</t>
  </si>
  <si>
    <t>25629402</t>
  </si>
  <si>
    <t>Закулей</t>
  </si>
  <si>
    <t>25629404</t>
  </si>
  <si>
    <t>Новоленино</t>
  </si>
  <si>
    <t>25629407</t>
  </si>
  <si>
    <t>Новонукутское</t>
  </si>
  <si>
    <t>25629410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</si>
  <si>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</si>
  <si>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</si>
  <si>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</si>
  <si>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</si>
  <si>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</si>
  <si>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</si>
  <si>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</si>
  <si>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</si>
  <si>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</si>
  <si>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</si>
  <si>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</si>
  <si>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</si>
  <si>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Ольхонский муниципальный район</t>
  </si>
  <si>
    <t>25630000</t>
  </si>
  <si>
    <t>Бугульдейское</t>
  </si>
  <si>
    <t>25630402</t>
  </si>
  <si>
    <t>Еланцынское</t>
  </si>
  <si>
    <t>25630404</t>
  </si>
  <si>
    <t>Куретское</t>
  </si>
  <si>
    <t>25630410</t>
  </si>
  <si>
    <t>Онгуренское</t>
  </si>
  <si>
    <t>25630407</t>
  </si>
  <si>
    <t>Хужирское</t>
  </si>
  <si>
    <t>25630420</t>
  </si>
  <si>
    <t>Шара-Тоготское</t>
  </si>
  <si>
    <t>25630413</t>
  </si>
  <si>
    <t>Осинский муниципальный район</t>
  </si>
  <si>
    <t>25631000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</si>
  <si>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</si>
  <si>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</si>
  <si>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</si>
  <si>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</si>
  <si>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</si>
  <si>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</si>
  <si>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</si>
  <si>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</si>
  <si>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</si>
  <si>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</si>
  <si>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</si>
  <si>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</si>
  <si>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</si>
  <si>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</si>
  <si>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Оса</t>
  </si>
  <si>
    <t>25631427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</si>
  <si>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</si>
  <si>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</si>
  <si>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</si>
  <si>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</si>
  <si>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</si>
  <si>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</si>
  <si>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</si>
  <si>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</si>
  <si>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Свирское</t>
  </si>
  <si>
    <t>25746000</t>
  </si>
  <si>
    <t>Слюдянский муниципальный район</t>
  </si>
  <si>
    <t>25634000</t>
  </si>
  <si>
    <t>Байкальское</t>
  </si>
  <si>
    <t>25634108</t>
  </si>
  <si>
    <t>Быстринское</t>
  </si>
  <si>
    <t>25634402</t>
  </si>
  <si>
    <t>Култукское</t>
  </si>
  <si>
    <t>25634162</t>
  </si>
  <si>
    <t>Маритуйское</t>
  </si>
  <si>
    <t>25634404</t>
  </si>
  <si>
    <t>Новоснежнинское</t>
  </si>
  <si>
    <t>25634408</t>
  </si>
  <si>
    <t>Портбайкальское</t>
  </si>
  <si>
    <t>25634420</t>
  </si>
  <si>
    <t>Слюдянское</t>
  </si>
  <si>
    <t>25634101</t>
  </si>
  <si>
    <t>Утуликское</t>
  </si>
  <si>
    <t>25634407</t>
  </si>
  <si>
    <t>Тайшетский муниципальный район</t>
  </si>
  <si>
    <t>25636000</t>
  </si>
  <si>
    <t>Березовское</t>
  </si>
  <si>
    <t>25636404</t>
  </si>
  <si>
    <t>Бирюсинское</t>
  </si>
  <si>
    <t>25636406</t>
  </si>
  <si>
    <t>Бирюсинское городское поселение</t>
  </si>
  <si>
    <t>25636105</t>
  </si>
  <si>
    <t>Борисовское</t>
  </si>
  <si>
    <t>25636408</t>
  </si>
  <si>
    <t>Брусовское</t>
  </si>
  <si>
    <t>25636462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</si>
  <si>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</si>
  <si>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</si>
  <si>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</si>
  <si>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</si>
  <si>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</si>
  <si>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</si>
  <si>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Екунчетское</t>
  </si>
  <si>
    <t>25636463</t>
  </si>
  <si>
    <t>Еланское</t>
  </si>
  <si>
    <t>25636415</t>
  </si>
  <si>
    <t>25636417</t>
  </si>
  <si>
    <t>Квитокское</t>
  </si>
  <si>
    <t>25636155</t>
  </si>
  <si>
    <t>Мирнинское</t>
  </si>
  <si>
    <t>25636427</t>
  </si>
  <si>
    <t>Нижнезаимское</t>
  </si>
  <si>
    <t>25636431</t>
  </si>
  <si>
    <t>Николаевское</t>
  </si>
  <si>
    <t>25636428</t>
  </si>
  <si>
    <t>Новобирюсинское</t>
  </si>
  <si>
    <t>25636162</t>
  </si>
  <si>
    <t>Полинчетское</t>
  </si>
  <si>
    <t>25636422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</si>
  <si>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</si>
  <si>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</si>
  <si>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</si>
  <si>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</si>
  <si>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</si>
  <si>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</si>
  <si>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</si>
  <si>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</si>
  <si>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Старо-Акульшетское</t>
  </si>
  <si>
    <t>25636402</t>
  </si>
  <si>
    <t>Тайшетское городское поселение</t>
  </si>
  <si>
    <t>25636101</t>
  </si>
  <si>
    <t>Тальское</t>
  </si>
  <si>
    <t>25636446</t>
  </si>
  <si>
    <t>Тамтачетское</t>
  </si>
  <si>
    <t>25636466</t>
  </si>
  <si>
    <t>Тимирязевское</t>
  </si>
  <si>
    <t>25636452</t>
  </si>
  <si>
    <t>Черчетское</t>
  </si>
  <si>
    <t>25636455</t>
  </si>
  <si>
    <t>Шелаевское</t>
  </si>
  <si>
    <t>25636458</t>
  </si>
  <si>
    <t>Шелеховское</t>
  </si>
  <si>
    <t>25636461</t>
  </si>
  <si>
    <t>Шиткинское</t>
  </si>
  <si>
    <t>25636174</t>
  </si>
  <si>
    <t>Юртинское</t>
  </si>
  <si>
    <t>25636156</t>
  </si>
  <si>
    <t>Тулунский муниципальный район</t>
  </si>
  <si>
    <t>25638000</t>
  </si>
  <si>
    <t>Азейское</t>
  </si>
  <si>
    <t>25638401</t>
  </si>
  <si>
    <t>Алгатуйское</t>
  </si>
  <si>
    <t>25638453</t>
  </si>
  <si>
    <t>Аршанское</t>
  </si>
  <si>
    <t>25638454</t>
  </si>
  <si>
    <t>Афанасьевское</t>
  </si>
  <si>
    <t>25638440</t>
  </si>
  <si>
    <t>Будаговское</t>
  </si>
  <si>
    <t>25638404</t>
  </si>
  <si>
    <t>Бурхунское</t>
  </si>
  <si>
    <t>25638407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</si>
  <si>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</si>
  <si>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</si>
  <si>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</si>
  <si>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</si>
  <si>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</si>
  <si>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</si>
  <si>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</si>
  <si>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</si>
  <si>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</si>
  <si>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</si>
  <si>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</si>
  <si>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</si>
  <si>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</si>
  <si>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</si>
  <si>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</si>
  <si>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</si>
  <si>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</si>
  <si>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</si>
  <si>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</si>
  <si>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</si>
  <si>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</si>
  <si>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</si>
  <si>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</si>
  <si>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</si>
  <si>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</si>
  <si>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Писаревское</t>
  </si>
  <si>
    <t>25638445</t>
  </si>
  <si>
    <t>Сибирякское</t>
  </si>
  <si>
    <t>25638444</t>
  </si>
  <si>
    <t>Умыганское</t>
  </si>
  <si>
    <t>25638446</t>
  </si>
  <si>
    <t>Усть-Кульское</t>
  </si>
  <si>
    <t>25638449</t>
  </si>
  <si>
    <t>Шерагульское</t>
  </si>
  <si>
    <t>25638452</t>
  </si>
  <si>
    <t>Усольский муниципальный район</t>
  </si>
  <si>
    <t>25640000</t>
  </si>
  <si>
    <t>Белореченское</t>
  </si>
  <si>
    <t>25640153</t>
  </si>
  <si>
    <t>Большееланское</t>
  </si>
  <si>
    <t>25640404</t>
  </si>
  <si>
    <t>Железнодорожное</t>
  </si>
  <si>
    <t>25640407</t>
  </si>
  <si>
    <t>Мишелевское</t>
  </si>
  <si>
    <t>25640155</t>
  </si>
  <si>
    <t>Новожилкинское</t>
  </si>
  <si>
    <t>25640412</t>
  </si>
  <si>
    <t>Новомальтинское</t>
  </si>
  <si>
    <t>25640414</t>
  </si>
  <si>
    <t>Раздольинское</t>
  </si>
  <si>
    <t>25640416</t>
  </si>
  <si>
    <t>Сосновское</t>
  </si>
  <si>
    <t>25640419</t>
  </si>
  <si>
    <t>Среднинское</t>
  </si>
  <si>
    <t>25640160</t>
  </si>
  <si>
    <t>Тайтурское</t>
  </si>
  <si>
    <t>25640162</t>
  </si>
  <si>
    <t>Тальянское</t>
  </si>
  <si>
    <t>25640422</t>
  </si>
  <si>
    <t>Тельминское</t>
  </si>
  <si>
    <t>25640173</t>
  </si>
  <si>
    <t>Усть-Илимский муниципальный район</t>
  </si>
  <si>
    <t>25642000</t>
  </si>
  <si>
    <t>Бадарминское</t>
  </si>
  <si>
    <t>25642401</t>
  </si>
  <si>
    <t>Ершовское</t>
  </si>
  <si>
    <t>25642403</t>
  </si>
  <si>
    <t>25642155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</si>
  <si>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</si>
  <si>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</si>
  <si>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Невонское</t>
  </si>
  <si>
    <t>25642405</t>
  </si>
  <si>
    <t>Подъеланское</t>
  </si>
  <si>
    <t>25642404</t>
  </si>
  <si>
    <t>Седановское</t>
  </si>
  <si>
    <t>25642407</t>
  </si>
  <si>
    <t>Тубинское</t>
  </si>
  <si>
    <t>25642408</t>
  </si>
  <si>
    <t>Эдучанское</t>
  </si>
  <si>
    <t>25642410</t>
  </si>
  <si>
    <t>Усть-Кутский муниципальный район</t>
  </si>
  <si>
    <t>25644000</t>
  </si>
  <si>
    <t>Верхнемарковское</t>
  </si>
  <si>
    <t>25644410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</si>
  <si>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</si>
  <si>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</si>
  <si>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</si>
  <si>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</si>
  <si>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</si>
  <si>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</si>
  <si>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Подымахинское</t>
  </si>
  <si>
    <t>25644422</t>
  </si>
  <si>
    <t>Ручейское</t>
  </si>
  <si>
    <t>25644407</t>
  </si>
  <si>
    <t>Усть-Кутское городское поселение</t>
  </si>
  <si>
    <t>25644101</t>
  </si>
  <si>
    <t>Янтальское</t>
  </si>
  <si>
    <t>25644160</t>
  </si>
  <si>
    <t>Усть-Удинский муниципальный район</t>
  </si>
  <si>
    <t>25646000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</si>
  <si>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</si>
  <si>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</si>
  <si>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</si>
  <si>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</si>
  <si>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</si>
  <si>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</si>
  <si>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</si>
  <si>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</si>
  <si>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</si>
  <si>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</si>
  <si>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</si>
  <si>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</si>
  <si>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</si>
  <si>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</si>
  <si>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</si>
  <si>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</si>
  <si>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</si>
  <si>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</si>
  <si>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</si>
  <si>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</si>
  <si>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</si>
  <si>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</si>
  <si>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Усть-Удинское</t>
  </si>
  <si>
    <t>25646151</t>
  </si>
  <si>
    <t>Чичковское</t>
  </si>
  <si>
    <t>25646448</t>
  </si>
  <si>
    <t>Юголокское</t>
  </si>
  <si>
    <t>25646446</t>
  </si>
  <si>
    <t>Черемховский муниципальный район</t>
  </si>
  <si>
    <t>25648000</t>
  </si>
  <si>
    <t>Алехинское</t>
  </si>
  <si>
    <t>25648402</t>
  </si>
  <si>
    <t>Бельское</t>
  </si>
  <si>
    <t>25648404</t>
  </si>
  <si>
    <t>Булайское</t>
  </si>
  <si>
    <t>25648405</t>
  </si>
  <si>
    <t>Голуметское</t>
  </si>
  <si>
    <t>25648407</t>
  </si>
  <si>
    <t>Зерновское</t>
  </si>
  <si>
    <t>25648410</t>
  </si>
  <si>
    <t>Каменно-Ангарское</t>
  </si>
  <si>
    <t>25648412</t>
  </si>
  <si>
    <t>Лоховское</t>
  </si>
  <si>
    <t>25648428</t>
  </si>
  <si>
    <t>Михайловское</t>
  </si>
  <si>
    <t>25648155</t>
  </si>
  <si>
    <t>Нижнеиретское</t>
  </si>
  <si>
    <t>25648416</t>
  </si>
  <si>
    <t>Новогромовское</t>
  </si>
  <si>
    <t>25648417</t>
  </si>
  <si>
    <t>Новостроевское</t>
  </si>
  <si>
    <t>25648418</t>
  </si>
  <si>
    <t>Онотское</t>
  </si>
  <si>
    <t>25648419</t>
  </si>
  <si>
    <t>Парфеновское</t>
  </si>
  <si>
    <t>25648422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</si>
  <si>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</si>
  <si>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</si>
  <si>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</si>
  <si>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</si>
  <si>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</si>
  <si>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</si>
  <si>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</si>
  <si>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</si>
  <si>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Черемховское</t>
  </si>
  <si>
    <t>25648443</t>
  </si>
  <si>
    <t>25745000</t>
  </si>
  <si>
    <t>Чунский муниципальный район</t>
  </si>
  <si>
    <t>25650000</t>
  </si>
  <si>
    <t>Балтуринское</t>
  </si>
  <si>
    <t>25650402</t>
  </si>
  <si>
    <t>Бунбуйское</t>
  </si>
  <si>
    <t>25650407</t>
  </si>
  <si>
    <t>Веселовское</t>
  </si>
  <si>
    <t>25650410</t>
  </si>
  <si>
    <t>25650414</t>
  </si>
  <si>
    <t>Лесогорское</t>
  </si>
  <si>
    <t>25650162</t>
  </si>
  <si>
    <t>Межселенные территории Чунского муниципального района, расположенные вне границ муниципальных образований Чунского муниципального района</t>
  </si>
  <si>
    <t>25650701</t>
  </si>
  <si>
    <t>Мухинское</t>
  </si>
  <si>
    <t>25650416</t>
  </si>
  <si>
    <t>Новочунское</t>
  </si>
  <si>
    <t>25650419</t>
  </si>
  <si>
    <t>25650165</t>
  </si>
  <si>
    <t>Таргизское</t>
  </si>
  <si>
    <t>25650422</t>
  </si>
  <si>
    <t>Червянское</t>
  </si>
  <si>
    <t>25650425</t>
  </si>
  <si>
    <t>Чунское</t>
  </si>
  <si>
    <t>25650151</t>
  </si>
  <si>
    <t>Шелеховский муниципальный район</t>
  </si>
  <si>
    <t>25655000</t>
  </si>
  <si>
    <t>Баклашинское</t>
  </si>
  <si>
    <t>25655402</t>
  </si>
  <si>
    <t>Большелугское</t>
  </si>
  <si>
    <t>25655153</t>
  </si>
  <si>
    <t>Олхинское</t>
  </si>
  <si>
    <t>25655407</t>
  </si>
  <si>
    <t>Подкаменское</t>
  </si>
  <si>
    <t>25655408</t>
  </si>
  <si>
    <t>Шаманское</t>
  </si>
  <si>
    <t>25655415</t>
  </si>
  <si>
    <t>город Шелехов</t>
  </si>
  <si>
    <t>25655101</t>
  </si>
  <si>
    <t>Эхирит-Булагатский муниципальный район</t>
  </si>
  <si>
    <t>25657000</t>
  </si>
  <si>
    <t>Алужинское</t>
  </si>
  <si>
    <t>25657401</t>
  </si>
  <si>
    <t>Ахинское</t>
  </si>
  <si>
    <t>25657402</t>
  </si>
  <si>
    <t>Гаханское</t>
  </si>
  <si>
    <t>25657413</t>
  </si>
  <si>
    <t>Захальское</t>
  </si>
  <si>
    <t>25657416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</si>
  <si>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</si>
  <si>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</si>
  <si>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</si>
  <si>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</si>
  <si>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</si>
  <si>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</si>
  <si>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</si>
  <si>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</si>
  <si>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</si>
  <si>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</si>
  <si>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</si>
  <si>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</si>
  <si>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Усть-Ордынское</t>
  </si>
  <si>
    <t>25657444</t>
  </si>
  <si>
    <t>Харазаргайское</t>
  </si>
  <si>
    <t>25657447</t>
  </si>
  <si>
    <t>Харатское</t>
  </si>
  <si>
    <t>25657448</t>
  </si>
  <si>
    <t>МО_ОКТМО</t>
  </si>
  <si>
    <t>Город Иркутск, Город Иркутск (25701000);</t>
  </si>
  <si>
    <t>наименование отсутствует</t>
  </si>
  <si>
    <t>Город Иркутск (25701000)</t>
  </si>
  <si>
    <t>начальник ПЭО</t>
  </si>
  <si>
    <t>trofimyuk_an@nitec.irkutskenergo.ru</t>
  </si>
  <si>
    <t>https://portal.eias.ru/Portal/DownloadPage.aspx?type=12&amp;guid=d7c45b18-8df4-475a-8088-3e43dad3e6a4</t>
  </si>
  <si>
    <t>31377207</t>
  </si>
  <si>
    <t>ИП Тряпицын П. Н.</t>
  </si>
  <si>
    <t>381601174348</t>
  </si>
  <si>
    <t>17-04-2019 00:00:00</t>
  </si>
  <si>
    <t>31401664</t>
  </si>
  <si>
    <t>КМП "Автодор" УКМО (ГП)</t>
  </si>
  <si>
    <t>3818043560</t>
  </si>
  <si>
    <t>07-12-2015 00:00:00</t>
  </si>
  <si>
    <t>31392467</t>
  </si>
  <si>
    <t>МУП "Теплосервис города Черемхово"</t>
  </si>
  <si>
    <t>3851022906</t>
  </si>
  <si>
    <t>27-11-2018 00:00:00</t>
  </si>
  <si>
    <t>31381940</t>
  </si>
  <si>
    <t>МУП ЖКХ "Березняки"</t>
  </si>
  <si>
    <t>3805734426</t>
  </si>
  <si>
    <t>11-09-2019 00:00:00</t>
  </si>
  <si>
    <t>31387709</t>
  </si>
  <si>
    <t>ООО "Байкальское коммунальное предприятие"</t>
  </si>
  <si>
    <t>3810079692</t>
  </si>
  <si>
    <t>19-04-2019 00:00:00</t>
  </si>
  <si>
    <t>31255094</t>
  </si>
  <si>
    <t>ООО "ЖКХ-2018"</t>
  </si>
  <si>
    <t>3817049538</t>
  </si>
  <si>
    <t>24-09-2018 00:00:00</t>
  </si>
  <si>
    <t>31330016</t>
  </si>
  <si>
    <t>ООО "ОВУК"</t>
  </si>
  <si>
    <t>3847000762</t>
  </si>
  <si>
    <t>04-12-2013 00:00:00</t>
  </si>
  <si>
    <t>31402917</t>
  </si>
  <si>
    <t>ООО "Сервис Плюс"</t>
  </si>
  <si>
    <t>3816028172</t>
  </si>
  <si>
    <t>21-02-2017 00:00:00</t>
  </si>
  <si>
    <t>31358956</t>
  </si>
  <si>
    <t>ООО "ТСК Ольхон"</t>
  </si>
  <si>
    <t>3836005141</t>
  </si>
  <si>
    <t>14-11-2019 00:00:00</t>
  </si>
  <si>
    <t>31357240</t>
  </si>
  <si>
    <t>ООО "ТеплоРесурс"</t>
  </si>
  <si>
    <t>3849064183</t>
  </si>
  <si>
    <t>31359348</t>
  </si>
  <si>
    <t>3816031263</t>
  </si>
  <si>
    <t>22-11-2019 00:00:00</t>
  </si>
  <si>
    <t>31319473</t>
  </si>
  <si>
    <t>ООО "ФИНКОМ"</t>
  </si>
  <si>
    <t>3805732644</t>
  </si>
  <si>
    <t>03-04-2018 00:00:00</t>
  </si>
  <si>
    <t>31362941</t>
  </si>
  <si>
    <t>ООО "Энергомонтажком"</t>
  </si>
  <si>
    <t>3814038432</t>
  </si>
  <si>
    <t>12-12-2019 00:00:00</t>
  </si>
  <si>
    <t>31343910</t>
  </si>
  <si>
    <t>ООО ТК "БЕЛАЯ"</t>
  </si>
  <si>
    <t>3851019540</t>
  </si>
  <si>
    <t>28-04-2017 00:00:00</t>
  </si>
  <si>
    <t>23.03.2020 11:31:15</t>
  </si>
  <si>
    <t>31380707</t>
  </si>
  <si>
    <t>ООО "Комфорт-Сити"</t>
  </si>
  <si>
    <t>3814038721</t>
  </si>
  <si>
    <t>01-01-2020 00:00:00</t>
  </si>
  <si>
    <t>Доступно обновление до версии 1.0.2</t>
  </si>
  <si>
    <t>Описание изменений: Версия 1.0.2
1. Расширен список лет для заполнения.
Версия 1.0.1
1. Убрано примечание для листа 'Форма 4.7'.</t>
  </si>
  <si>
    <t>Размер файла обновления: 283648 байт</t>
  </si>
  <si>
    <t>Обновление отменено пользователем</t>
  </si>
  <si>
    <t>Предупреждение</t>
  </si>
  <si>
    <t>Титульный!F37</t>
  </si>
  <si>
    <t>Не указано значение на листе 'Титульный'!</t>
  </si>
  <si>
    <t>Ошибка</t>
  </si>
  <si>
    <t>Титульный!F40</t>
  </si>
  <si>
    <t>Не указано должностное лицо, ответственное за составление формы, на листе 'Титульный'!</t>
  </si>
  <si>
    <t>Титульный!F42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</si>
</sst>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94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indexed="10"/>
      <name val="Tahoma"/>
      <family val="2"/>
      <charset val="204"/>
    </font>
    <font>
      <sz val="10"/>
      <name val="Times New Roman CYR"/>
      <charset val="204"/>
    </font>
    <font>
      <sz val="1"/>
      <color indexed="11"/>
      <name val="Tahoma"/>
      <family val="2"/>
      <charset val="204"/>
    </font>
    <font>
      <sz val="15"/>
      <name val="Tahoma"/>
      <family val="2"/>
      <charset val="204"/>
    </font>
    <font>
      <sz val="11"/>
      <name val="Webdings2"/>
      <charset val="204"/>
    </font>
    <font>
      <u/>
      <sz val="1"/>
      <color rgb="FF333399"/>
      <name val="Tahoma"/>
      <family val="2"/>
      <charset val="204"/>
    </font>
    <font>
      <b/>
      <sz val="1"/>
      <color indexed="8"/>
      <name val="Calibri"/>
      <family val="2"/>
      <charset val="204"/>
    </font>
    <font>
      <b/>
      <sz val="1"/>
      <color theme="0"/>
      <name val="Calibri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3DBDB"/>
      </top>
      <bottom/>
      <diagonal/>
    </border>
    <border>
      <left/>
      <right/>
      <top style="thin">
        <color indexed="55"/>
      </top>
      <bottom/>
      <diagonal/>
    </border>
  </borders>
  <cellStyleXfs count="135">
    <xf numFmtId="49" fontId="0" fillId="0" borderId="0" applyBorder="0">
      <alignment vertical="top"/>
    </xf>
    <xf numFmtId="0" fontId="4" fillId="0" borderId="0"/>
    <xf numFmtId="169" fontId="4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8" fontId="5" fillId="0" borderId="0" applyFont="0" applyFill="0" applyBorder="0" applyAlignment="0" applyProtection="0"/>
    <xf numFmtId="0" fontId="17" fillId="0" borderId="0" applyFill="0" applyBorder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0" fillId="2" borderId="1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6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38" fillId="3" borderId="2" applyNumberFormat="0">
      <alignment horizontal="center" vertical="center"/>
    </xf>
    <xf numFmtId="0" fontId="15" fillId="4" borderId="1" applyNumberForma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8" fillId="0" borderId="0" applyBorder="0">
      <alignment horizontal="center" vertical="center" wrapText="1"/>
    </xf>
    <xf numFmtId="0" fontId="9" fillId="0" borderId="3" applyBorder="0">
      <alignment horizontal="center" vertical="center" wrapText="1"/>
    </xf>
    <xf numFmtId="4" fontId="7" fillId="5" borderId="4" applyBorder="0">
      <alignment horizontal="right"/>
    </xf>
    <xf numFmtId="0" fontId="23" fillId="0" borderId="0"/>
    <xf numFmtId="0" fontId="53" fillId="0" borderId="0"/>
    <xf numFmtId="0" fontId="3" fillId="0" borderId="0"/>
    <xf numFmtId="0" fontId="37" fillId="6" borderId="0" applyNumberFormat="0" applyBorder="0" applyAlignment="0">
      <alignment horizontal="left" vertical="center"/>
    </xf>
    <xf numFmtId="49" fontId="7" fillId="0" borderId="0" applyBorder="0">
      <alignment vertical="top"/>
    </xf>
    <xf numFmtId="49" fontId="7" fillId="0" borderId="0" applyBorder="0">
      <alignment vertical="top"/>
    </xf>
    <xf numFmtId="49" fontId="7" fillId="6" borderId="0" applyBorder="0">
      <alignment vertical="top"/>
    </xf>
    <xf numFmtId="49" fontId="37" fillId="0" borderId="0" applyBorder="0">
      <alignment vertical="top"/>
    </xf>
    <xf numFmtId="49" fontId="7" fillId="0" borderId="0" applyBorder="0">
      <alignment vertical="top"/>
    </xf>
    <xf numFmtId="0" fontId="23" fillId="0" borderId="0"/>
    <xf numFmtId="49" fontId="7" fillId="0" borderId="0" applyBorder="0">
      <alignment vertical="top"/>
    </xf>
    <xf numFmtId="0" fontId="23" fillId="0" borderId="0"/>
    <xf numFmtId="0" fontId="23" fillId="0" borderId="0"/>
    <xf numFmtId="0" fontId="3" fillId="0" borderId="0"/>
    <xf numFmtId="49" fontId="7" fillId="0" borderId="0" applyBorder="0">
      <alignment vertical="top"/>
    </xf>
    <xf numFmtId="0" fontId="3" fillId="0" borderId="0"/>
    <xf numFmtId="0" fontId="7" fillId="0" borderId="0">
      <alignment horizontal="left" vertical="center"/>
    </xf>
    <xf numFmtId="0" fontId="3" fillId="0" borderId="0"/>
    <xf numFmtId="0" fontId="23" fillId="0" borderId="0"/>
    <xf numFmtId="0" fontId="3" fillId="15" borderId="0"/>
    <xf numFmtId="0" fontId="3" fillId="0" borderId="0"/>
    <xf numFmtId="0" fontId="23" fillId="0" borderId="0"/>
    <xf numFmtId="0" fontId="63" fillId="0" borderId="0" applyNumberFormat="0" applyFill="0" applyBorder="0" applyAlignment="0" applyProtection="0"/>
    <xf numFmtId="0" fontId="64" fillId="0" borderId="44" applyNumberFormat="0" applyFill="0" applyAlignment="0" applyProtection="0"/>
    <xf numFmtId="0" fontId="65" fillId="0" borderId="45" applyNumberFormat="0" applyFill="0" applyAlignment="0" applyProtection="0"/>
    <xf numFmtId="0" fontId="66" fillId="0" borderId="46" applyNumberFormat="0" applyFill="0" applyAlignment="0" applyProtection="0"/>
    <xf numFmtId="0" fontId="66" fillId="0" borderId="0" applyNumberFormat="0" applyFill="0" applyBorder="0" applyAlignment="0" applyProtection="0"/>
    <xf numFmtId="0" fontId="67" fillId="16" borderId="0" applyNumberFormat="0" applyBorder="0" applyAlignment="0" applyProtection="0"/>
    <xf numFmtId="0" fontId="68" fillId="17" borderId="0" applyNumberFormat="0" applyBorder="0" applyAlignment="0" applyProtection="0"/>
    <xf numFmtId="0" fontId="69" fillId="18" borderId="0" applyNumberFormat="0" applyBorder="0" applyAlignment="0" applyProtection="0"/>
    <xf numFmtId="0" fontId="70" fillId="19" borderId="47" applyNumberFormat="0" applyAlignment="0" applyProtection="0"/>
    <xf numFmtId="0" fontId="71" fillId="19" borderId="48" applyNumberFormat="0" applyAlignment="0" applyProtection="0"/>
    <xf numFmtId="0" fontId="72" fillId="0" borderId="49" applyNumberFormat="0" applyFill="0" applyAlignment="0" applyProtection="0"/>
    <xf numFmtId="0" fontId="73" fillId="20" borderId="50" applyNumberFormat="0" applyAlignment="0" applyProtection="0"/>
    <xf numFmtId="0" fontId="74" fillId="0" borderId="0" applyNumberFormat="0" applyFill="0" applyBorder="0" applyAlignment="0" applyProtection="0"/>
    <xf numFmtId="0" fontId="34" fillId="21" borderId="51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52" applyNumberFormat="0" applyFill="0" applyAlignment="0" applyProtection="0"/>
    <xf numFmtId="0" fontId="54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54" fillId="45" borderId="0" applyNumberFormat="0" applyBorder="0" applyAlignment="0" applyProtection="0"/>
    <xf numFmtId="171" fontId="7" fillId="5" borderId="0">
      <protection locked="0"/>
    </xf>
    <xf numFmtId="172" fontId="7" fillId="5" borderId="0">
      <protection locked="0"/>
    </xf>
    <xf numFmtId="173" fontId="7" fillId="5" borderId="0">
      <protection locked="0"/>
    </xf>
    <xf numFmtId="49" fontId="7" fillId="0" borderId="0" applyBorder="0">
      <alignment vertical="top"/>
    </xf>
    <xf numFmtId="49" fontId="34" fillId="46" borderId="0" applyBorder="0">
      <alignment vertical="top"/>
    </xf>
    <xf numFmtId="49" fontId="37" fillId="0" borderId="0" applyBorder="0">
      <alignment vertical="top"/>
    </xf>
    <xf numFmtId="167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1" applyNumberFormat="0" applyAlignment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87" fillId="0" borderId="0"/>
    <xf numFmtId="49" fontId="37" fillId="0" borderId="0" applyBorder="0">
      <alignment vertical="top"/>
    </xf>
    <xf numFmtId="49" fontId="34" fillId="46" borderId="0" applyBorder="0">
      <alignment vertical="top"/>
    </xf>
    <xf numFmtId="49" fontId="37" fillId="0" borderId="0" applyBorder="0">
      <alignment vertical="top"/>
    </xf>
    <xf numFmtId="49" fontId="34" fillId="46" borderId="0" applyBorder="0">
      <alignment vertical="top"/>
    </xf>
    <xf numFmtId="49" fontId="34" fillId="46" borderId="0" applyBorder="0">
      <alignment vertical="top"/>
    </xf>
    <xf numFmtId="0" fontId="52" fillId="0" borderId="0" applyNumberFormat="0" applyFill="0" applyBorder="0" applyAlignment="0" applyProtection="0">
      <alignment vertical="top"/>
      <protection locked="0"/>
    </xf>
    <xf numFmtId="0" fontId="9" fillId="46" borderId="6" applyNumberFormat="0" applyFont="0" applyFill="0" applyAlignment="0" applyProtection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49" fontId="7" fillId="0" borderId="0" applyBorder="0">
      <alignment vertical="top"/>
    </xf>
  </cellStyleXfs>
  <cellXfs count="563">
    <xf numFmtId="49" fontId="0" fillId="0" borderId="0" xfId="0">
      <alignment vertical="top"/>
    </xf>
    <xf numFmtId="49" fontId="7" fillId="7" borderId="4" xfId="0" applyFont="1" applyFill="1" applyBorder="1" applyAlignment="1" applyProtection="1">
      <alignment horizontal="center" vertical="top"/>
    </xf>
    <xf numFmtId="49" fontId="7" fillId="0" borderId="0" xfId="48" applyFont="1" applyAlignment="1" applyProtection="1">
      <alignment vertical="center" wrapText="1"/>
    </xf>
    <xf numFmtId="49" fontId="12" fillId="0" borderId="0" xfId="48" applyFont="1" applyAlignment="1" applyProtection="1">
      <alignment vertical="center"/>
    </xf>
    <xf numFmtId="0" fontId="12" fillId="0" borderId="0" xfId="47" applyFont="1" applyAlignment="1" applyProtection="1">
      <alignment horizontal="center" vertical="center" wrapText="1"/>
    </xf>
    <xf numFmtId="0" fontId="7" fillId="0" borderId="0" xfId="47" applyFont="1" applyAlignment="1" applyProtection="1">
      <alignment vertical="center" wrapText="1"/>
    </xf>
    <xf numFmtId="0" fontId="7" fillId="0" borderId="0" xfId="47" applyFont="1" applyAlignment="1" applyProtection="1">
      <alignment horizontal="left" vertical="center" wrapText="1"/>
    </xf>
    <xf numFmtId="0" fontId="7" fillId="0" borderId="0" xfId="47" applyFont="1" applyProtection="1"/>
    <xf numFmtId="49" fontId="7" fillId="0" borderId="0" xfId="42" applyFont="1" applyProtection="1">
      <alignment vertical="top"/>
    </xf>
    <xf numFmtId="49" fontId="7" fillId="0" borderId="0" xfId="42" applyProtection="1">
      <alignment vertical="top"/>
    </xf>
    <xf numFmtId="0" fontId="12" fillId="0" borderId="0" xfId="50" applyNumberFormat="1" applyFont="1" applyFill="1" applyAlignment="1" applyProtection="1">
      <alignment vertical="center" wrapText="1"/>
    </xf>
    <xf numFmtId="0" fontId="12" fillId="0" borderId="0" xfId="50" applyFont="1" applyFill="1" applyAlignment="1" applyProtection="1">
      <alignment horizontal="left" vertical="center" wrapText="1"/>
    </xf>
    <xf numFmtId="0" fontId="12" fillId="0" borderId="0" xfId="50" applyFont="1" applyFill="1" applyAlignment="1" applyProtection="1">
      <alignment vertical="center" wrapText="1"/>
    </xf>
    <xf numFmtId="0" fontId="7" fillId="0" borderId="0" xfId="50" applyFont="1" applyAlignment="1" applyProtection="1">
      <alignment vertical="center" wrapText="1"/>
    </xf>
    <xf numFmtId="0" fontId="7" fillId="0" borderId="0" xfId="50" applyFont="1" applyFill="1" applyAlignment="1" applyProtection="1">
      <alignment vertical="center"/>
    </xf>
    <xf numFmtId="0" fontId="12" fillId="0" borderId="0" xfId="50" applyFont="1" applyFill="1" applyBorder="1" applyAlignment="1" applyProtection="1">
      <alignment vertical="center" wrapText="1"/>
    </xf>
    <xf numFmtId="49" fontId="12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7" fillId="0" borderId="0" xfId="53" applyFont="1" applyFill="1" applyAlignment="1" applyProtection="1">
      <alignment vertical="center" wrapText="1"/>
    </xf>
    <xf numFmtId="0" fontId="23" fillId="0" borderId="0" xfId="45" applyProtection="1"/>
    <xf numFmtId="0" fontId="7" fillId="0" borderId="0" xfId="49" applyFont="1" applyFill="1" applyBorder="1" applyAlignment="1" applyProtection="1">
      <alignment horizontal="left" vertical="center" wrapText="1" indent="1"/>
    </xf>
    <xf numFmtId="4" fontId="7" fillId="0" borderId="0" xfId="33" applyFont="1" applyFill="1" applyBorder="1" applyAlignment="1" applyProtection="1">
      <alignment horizontal="right" vertical="center" wrapText="1"/>
    </xf>
    <xf numFmtId="0" fontId="21" fillId="8" borderId="0" xfId="53" applyFont="1" applyFill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4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20" fillId="0" borderId="0" xfId="19" applyFont="1" applyFill="1" applyBorder="1" applyAlignment="1" applyProtection="1">
      <alignment horizontal="left" vertical="top" wrapText="1"/>
    </xf>
    <xf numFmtId="49" fontId="16" fillId="0" borderId="0" xfId="40" applyFont="1" applyFill="1" applyBorder="1" applyAlignment="1" applyProtection="1">
      <alignment vertical="top" wrapText="1"/>
    </xf>
    <xf numFmtId="0" fontId="20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2" fillId="0" borderId="0" xfId="53" applyFont="1" applyFill="1" applyAlignment="1" applyProtection="1">
      <alignment vertical="center" wrapText="1"/>
    </xf>
    <xf numFmtId="49" fontId="9" fillId="8" borderId="0" xfId="0" applyNumberFormat="1" applyFont="1" applyFill="1" applyAlignment="1" applyProtection="1">
      <alignment horizontal="center" vertical="center"/>
    </xf>
    <xf numFmtId="0" fontId="3" fillId="0" borderId="0" xfId="36"/>
    <xf numFmtId="0" fontId="7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9" fillId="0" borderId="0" xfId="53" applyFont="1" applyFill="1" applyAlignment="1" applyProtection="1">
      <alignment horizontal="center" vertical="center" wrapText="1"/>
    </xf>
    <xf numFmtId="0" fontId="29" fillId="0" borderId="0" xfId="47" applyFont="1" applyAlignment="1" applyProtection="1">
      <alignment horizontal="center" vertical="center"/>
    </xf>
    <xf numFmtId="0" fontId="33" fillId="0" borderId="0" xfId="53" applyFont="1" applyFill="1" applyBorder="1" applyAlignment="1" applyProtection="1">
      <alignment horizontal="center" vertical="center" wrapText="1"/>
    </xf>
    <xf numFmtId="0" fontId="20" fillId="0" borderId="0" xfId="19" applyFont="1" applyFill="1" applyBorder="1" applyAlignment="1" applyProtection="1">
      <alignment horizontal="left" vertical="top"/>
    </xf>
    <xf numFmtId="49" fontId="7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47" applyFont="1" applyAlignment="1" applyProtection="1">
      <alignment horizontal="center" vertical="center"/>
    </xf>
    <xf numFmtId="49" fontId="21" fillId="8" borderId="0" xfId="53" applyNumberFormat="1" applyFont="1" applyFill="1" applyAlignment="1" applyProtection="1">
      <alignment horizontal="center" vertical="center" wrapText="1"/>
    </xf>
    <xf numFmtId="0" fontId="7" fillId="0" borderId="27" xfId="47" applyFont="1" applyFill="1" applyBorder="1" applyAlignment="1" applyProtection="1">
      <alignment horizontal="center" vertical="center" wrapText="1"/>
    </xf>
    <xf numFmtId="0" fontId="7" fillId="7" borderId="27" xfId="50" applyFont="1" applyFill="1" applyBorder="1" applyAlignment="1" applyProtection="1">
      <alignment horizontal="center" vertical="center"/>
    </xf>
    <xf numFmtId="49" fontId="7" fillId="7" borderId="27" xfId="50" applyNumberFormat="1" applyFont="1" applyFill="1" applyBorder="1" applyAlignment="1" applyProtection="1">
      <alignment horizontal="center" vertical="center" wrapText="1"/>
    </xf>
    <xf numFmtId="49" fontId="7" fillId="0" borderId="27" xfId="50" applyNumberFormat="1" applyFont="1" applyFill="1" applyBorder="1" applyAlignment="1" applyProtection="1">
      <alignment horizontal="center" vertical="center" wrapText="1"/>
    </xf>
    <xf numFmtId="0" fontId="7" fillId="0" borderId="27" xfId="32" applyFont="1" applyFill="1" applyBorder="1" applyAlignment="1" applyProtection="1">
      <alignment horizontal="center" vertical="center" wrapText="1"/>
    </xf>
    <xf numFmtId="0" fontId="7" fillId="0" borderId="27" xfId="53" applyFont="1" applyFill="1" applyBorder="1" applyAlignment="1" applyProtection="1">
      <alignment horizontal="center" vertical="center" wrapText="1"/>
    </xf>
    <xf numFmtId="49" fontId="7" fillId="0" borderId="27" xfId="47" applyNumberFormat="1" applyFont="1" applyFill="1" applyBorder="1" applyAlignment="1" applyProtection="1">
      <alignment horizontal="left" vertical="center" wrapText="1"/>
    </xf>
    <xf numFmtId="49" fontId="7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7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47" applyFont="1"/>
    <xf numFmtId="49" fontId="7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9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4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4" fillId="0" borderId="0" xfId="0" applyNumberFormat="1" applyFont="1" applyFill="1" applyProtection="1">
      <alignment vertical="top"/>
    </xf>
    <xf numFmtId="49" fontId="7" fillId="0" borderId="0" xfId="51" applyNumberFormat="1" applyFont="1" applyFill="1" applyAlignment="1" applyProtection="1">
      <alignment vertical="center" wrapText="1"/>
    </xf>
    <xf numFmtId="0" fontId="7" fillId="0" borderId="0" xfId="5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21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9" fillId="0" borderId="0" xfId="53" applyFont="1" applyFill="1" applyBorder="1" applyAlignment="1" applyProtection="1">
      <alignment horizontal="center" vertical="center" wrapText="1"/>
    </xf>
    <xf numFmtId="0" fontId="7" fillId="0" borderId="0" xfId="53" applyFont="1" applyFill="1" applyBorder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right" vertical="center" wrapText="1"/>
    </xf>
    <xf numFmtId="49" fontId="29" fillId="0" borderId="0" xfId="32" applyNumberFormat="1" applyFont="1" applyFill="1" applyBorder="1" applyAlignment="1" applyProtection="1">
      <alignment horizontal="center" vertical="center" wrapText="1"/>
    </xf>
    <xf numFmtId="49" fontId="12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3" fillId="0" borderId="0" xfId="47" applyFont="1" applyFill="1" applyAlignment="1" applyProtection="1">
      <alignment horizontal="center" vertical="center"/>
    </xf>
    <xf numFmtId="0" fontId="7" fillId="0" borderId="0" xfId="47" applyFont="1" applyFill="1" applyProtection="1"/>
    <xf numFmtId="0" fontId="33" fillId="0" borderId="0" xfId="47" applyFont="1" applyFill="1" applyBorder="1" applyAlignment="1" applyProtection="1">
      <alignment horizontal="center" vertical="center"/>
    </xf>
    <xf numFmtId="0" fontId="7" fillId="0" borderId="0" xfId="47" applyFont="1" applyFill="1" applyBorder="1" applyProtection="1"/>
    <xf numFmtId="0" fontId="7" fillId="0" borderId="27" xfId="47" applyFont="1" applyFill="1" applyBorder="1" applyAlignment="1" applyProtection="1">
      <alignment horizontal="center" vertical="center"/>
    </xf>
    <xf numFmtId="0" fontId="33" fillId="0" borderId="0" xfId="47" applyFont="1" applyFill="1" applyBorder="1" applyAlignment="1" applyProtection="1">
      <alignment horizontal="center" vertical="center" wrapText="1"/>
    </xf>
    <xf numFmtId="49" fontId="10" fillId="0" borderId="0" xfId="0" applyFont="1" applyFill="1" applyAlignment="1" applyProtection="1">
      <alignment horizontal="left" vertical="top" wrapText="1"/>
    </xf>
    <xf numFmtId="49" fontId="10" fillId="0" borderId="0" xfId="0" applyFont="1" applyFill="1" applyAlignment="1" applyProtection="1">
      <alignment vertical="top"/>
    </xf>
    <xf numFmtId="0" fontId="29" fillId="0" borderId="0" xfId="47" applyFont="1" applyFill="1" applyAlignment="1" applyProtection="1">
      <alignment horizontal="center" vertical="center"/>
    </xf>
    <xf numFmtId="0" fontId="29" fillId="0" borderId="0" xfId="47" applyFont="1" applyFill="1" applyBorder="1" applyAlignment="1" applyProtection="1">
      <alignment horizontal="center" vertical="center"/>
    </xf>
    <xf numFmtId="49" fontId="9" fillId="10" borderId="29" xfId="0" applyFont="1" applyFill="1" applyBorder="1" applyAlignment="1" applyProtection="1">
      <alignment horizontal="center" vertical="center"/>
    </xf>
    <xf numFmtId="49" fontId="41" fillId="10" borderId="30" xfId="0" applyFont="1" applyFill="1" applyBorder="1" applyAlignment="1" applyProtection="1">
      <alignment horizontal="left" vertical="center"/>
    </xf>
    <xf numFmtId="0" fontId="24" fillId="0" borderId="0" xfId="50" applyFont="1" applyFill="1" applyAlignment="1" applyProtection="1">
      <alignment vertical="center" wrapText="1"/>
    </xf>
    <xf numFmtId="0" fontId="7" fillId="0" borderId="0" xfId="50" applyFont="1" applyFill="1" applyAlignment="1" applyProtection="1">
      <alignment vertical="center" wrapText="1"/>
    </xf>
    <xf numFmtId="0" fontId="7" fillId="0" borderId="0" xfId="50" applyFont="1" applyFill="1" applyBorder="1" applyAlignment="1" applyProtection="1">
      <alignment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14" fontId="12" fillId="0" borderId="0" xfId="50" applyNumberFormat="1" applyFont="1" applyFill="1" applyBorder="1" applyAlignment="1" applyProtection="1">
      <alignment horizontal="center" vertical="center" wrapText="1"/>
    </xf>
    <xf numFmtId="0" fontId="12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4" fillId="0" borderId="0" xfId="50" applyFont="1" applyFill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7" fillId="0" borderId="0" xfId="50" applyNumberFormat="1" applyFont="1" applyFill="1" applyBorder="1" applyAlignment="1" applyProtection="1">
      <alignment horizontal="right" vertical="center" wrapText="1" indent="1"/>
    </xf>
    <xf numFmtId="0" fontId="12" fillId="0" borderId="0" xfId="50" applyFont="1" applyFill="1" applyAlignment="1" applyProtection="1">
      <alignment horizontal="center" vertical="center" wrapText="1"/>
    </xf>
    <xf numFmtId="0" fontId="54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Alignment="1" applyProtection="1">
      <alignment horizontal="right" vertical="center"/>
    </xf>
    <xf numFmtId="0" fontId="9" fillId="0" borderId="0" xfId="50" applyFont="1" applyFill="1" applyBorder="1" applyAlignment="1" applyProtection="1">
      <alignment vertical="center" wrapText="1"/>
    </xf>
    <xf numFmtId="0" fontId="26" fillId="0" borderId="0" xfId="50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 wrapText="1"/>
    </xf>
    <xf numFmtId="14" fontId="7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5" fillId="0" borderId="32" xfId="40" applyFont="1" applyFill="1" applyBorder="1" applyAlignment="1" applyProtection="1">
      <alignment vertical="center" wrapText="1"/>
    </xf>
    <xf numFmtId="49" fontId="25" fillId="0" borderId="33" xfId="40" applyFont="1" applyFill="1" applyBorder="1" applyAlignment="1" applyProtection="1">
      <alignment vertical="center" wrapText="1"/>
    </xf>
    <xf numFmtId="49" fontId="25" fillId="0" borderId="33" xfId="40" applyFont="1" applyFill="1" applyBorder="1" applyAlignment="1" applyProtection="1">
      <alignment horizontal="center" vertical="center" wrapText="1"/>
    </xf>
    <xf numFmtId="49" fontId="13" fillId="0" borderId="0" xfId="29" applyNumberFormat="1" applyFont="1" applyFill="1" applyBorder="1" applyAlignment="1" applyProtection="1">
      <alignment wrapText="1"/>
    </xf>
    <xf numFmtId="49" fontId="13" fillId="0" borderId="0" xfId="29" applyNumberFormat="1" applyFont="1" applyFill="1" applyBorder="1" applyAlignment="1" applyProtection="1">
      <alignment horizontal="left" wrapText="1"/>
    </xf>
    <xf numFmtId="49" fontId="25" fillId="0" borderId="34" xfId="40" applyFont="1" applyFill="1" applyBorder="1" applyAlignment="1" applyProtection="1">
      <alignment vertical="center" wrapText="1"/>
    </xf>
    <xf numFmtId="49" fontId="54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6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6" fillId="0" borderId="0" xfId="40" applyFont="1" applyFill="1" applyBorder="1" applyAlignment="1" applyProtection="1">
      <alignment wrapText="1"/>
    </xf>
    <xf numFmtId="49" fontId="22" fillId="0" borderId="11" xfId="40" applyFont="1" applyFill="1" applyBorder="1" applyAlignment="1" applyProtection="1">
      <alignment horizontal="left" vertical="center" wrapText="1"/>
    </xf>
    <xf numFmtId="49" fontId="22" fillId="0" borderId="0" xfId="40" applyFont="1" applyFill="1" applyBorder="1" applyAlignment="1" applyProtection="1">
      <alignment horizontal="left" vertical="center" wrapText="1"/>
    </xf>
    <xf numFmtId="49" fontId="16" fillId="0" borderId="11" xfId="40" applyFont="1" applyFill="1" applyBorder="1" applyAlignment="1" applyProtection="1">
      <alignment wrapText="1"/>
    </xf>
    <xf numFmtId="0" fontId="16" fillId="0" borderId="0" xfId="46" applyFont="1" applyFill="1" applyBorder="1" applyAlignment="1" applyProtection="1">
      <alignment horizontal="right" vertical="top" wrapText="1"/>
    </xf>
    <xf numFmtId="49" fontId="16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2" fillId="0" borderId="41" xfId="40" applyFont="1" applyFill="1" applyBorder="1" applyAlignment="1" applyProtection="1">
      <alignment horizontal="left" vertical="center" wrapText="1"/>
    </xf>
    <xf numFmtId="49" fontId="22" fillId="0" borderId="42" xfId="40" applyFont="1" applyFill="1" applyBorder="1" applyAlignment="1" applyProtection="1">
      <alignment horizontal="left" vertical="center" wrapText="1"/>
    </xf>
    <xf numFmtId="49" fontId="34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7" borderId="6" xfId="37" applyNumberFormat="1" applyFont="1" applyFill="1" applyBorder="1" applyAlignment="1" applyProtection="1">
      <alignment horizontal="center" vertical="center" wrapText="1"/>
    </xf>
    <xf numFmtId="49" fontId="34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7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3" fillId="0" borderId="0" xfId="54"/>
    <xf numFmtId="49" fontId="7" fillId="0" borderId="0" xfId="38">
      <alignment vertical="top"/>
    </xf>
    <xf numFmtId="0" fontId="40" fillId="0" borderId="0" xfId="50" applyFont="1" applyFill="1" applyAlignment="1" applyProtection="1">
      <alignment vertical="top" wrapText="1"/>
    </xf>
    <xf numFmtId="0" fontId="40" fillId="0" borderId="0" xfId="50" applyFont="1" applyFill="1" applyAlignment="1" applyProtection="1">
      <alignment horizontal="right" vertical="top" wrapText="1"/>
    </xf>
    <xf numFmtId="0" fontId="54" fillId="0" borderId="0" xfId="50" applyFont="1" applyFill="1" applyBorder="1" applyAlignment="1" applyProtection="1">
      <alignment horizontal="right" vertical="center" wrapText="1" indent="1"/>
    </xf>
    <xf numFmtId="49" fontId="54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53" applyFont="1" applyFill="1" applyAlignment="1" applyProtection="1">
      <alignment horizontal="center" vertical="center" wrapText="1"/>
    </xf>
    <xf numFmtId="0" fontId="32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7" fillId="0" borderId="0" xfId="33" applyFont="1" applyFill="1" applyBorder="1" applyAlignment="1" applyProtection="1">
      <alignment horizontal="center" vertical="center" wrapText="1"/>
    </xf>
    <xf numFmtId="0" fontId="45" fillId="0" borderId="0" xfId="53" applyFont="1" applyFill="1" applyAlignment="1" applyProtection="1">
      <alignment vertical="center" wrapText="1"/>
    </xf>
    <xf numFmtId="0" fontId="10" fillId="0" borderId="0" xfId="53" applyFont="1" applyFill="1" applyAlignment="1" applyProtection="1">
      <alignment vertical="center" wrapText="1"/>
    </xf>
    <xf numFmtId="0" fontId="46" fillId="0" borderId="0" xfId="53" applyFont="1" applyFill="1" applyAlignment="1" applyProtection="1">
      <alignment horizontal="center" vertical="center" wrapText="1"/>
    </xf>
    <xf numFmtId="0" fontId="7" fillId="0" borderId="0" xfId="39" applyNumberFormat="1" applyAlignment="1">
      <alignment vertical="center"/>
    </xf>
    <xf numFmtId="0" fontId="54" fillId="0" borderId="0" xfId="39" applyNumberFormat="1" applyFont="1" applyAlignment="1">
      <alignment vertical="center"/>
    </xf>
    <xf numFmtId="0" fontId="7" fillId="0" borderId="0" xfId="43" applyFont="1" applyFill="1" applyBorder="1" applyAlignment="1" applyProtection="1">
      <alignment vertical="center" wrapText="1"/>
    </xf>
    <xf numFmtId="0" fontId="7" fillId="0" borderId="0" xfId="43" applyFont="1" applyFill="1" applyBorder="1" applyAlignment="1" applyProtection="1">
      <alignment horizontal="center" vertical="center" wrapText="1"/>
    </xf>
    <xf numFmtId="0" fontId="47" fillId="0" borderId="0" xfId="43" applyFont="1" applyFill="1" applyBorder="1" applyAlignment="1" applyProtection="1">
      <alignment horizontal="center" vertical="center" wrapText="1"/>
    </xf>
    <xf numFmtId="0" fontId="7" fillId="0" borderId="0" xfId="32" applyNumberFormat="1" applyFont="1" applyFill="1" applyBorder="1" applyAlignment="1" applyProtection="1">
      <alignment horizontal="center" vertical="center" wrapText="1"/>
    </xf>
    <xf numFmtId="0" fontId="7" fillId="0" borderId="0" xfId="39" applyNumberFormat="1" applyFill="1" applyAlignment="1" applyProtection="1">
      <alignment vertical="center"/>
    </xf>
    <xf numFmtId="49" fontId="7" fillId="0" borderId="0" xfId="38" applyFill="1" applyProtection="1">
      <alignment vertical="top"/>
    </xf>
    <xf numFmtId="0" fontId="55" fillId="0" borderId="0" xfId="35" applyFont="1" applyFill="1" applyProtection="1"/>
    <xf numFmtId="0" fontId="9" fillId="0" borderId="6" xfId="34" applyFont="1" applyBorder="1" applyAlignment="1" applyProtection="1">
      <alignment horizontal="justify" vertical="center" wrapText="1"/>
    </xf>
    <xf numFmtId="0" fontId="7" fillId="0" borderId="6" xfId="34" applyFont="1" applyBorder="1" applyAlignment="1" applyProtection="1">
      <alignment horizontal="justify" vertical="center" wrapText="1"/>
    </xf>
    <xf numFmtId="170" fontId="7" fillId="0" borderId="5" xfId="32" applyNumberFormat="1" applyFont="1" applyFill="1" applyBorder="1" applyAlignment="1" applyProtection="1">
      <alignment horizontal="center" vertical="center" wrapText="1"/>
    </xf>
    <xf numFmtId="49" fontId="9" fillId="10" borderId="12" xfId="38" applyFont="1" applyFill="1" applyBorder="1" applyAlignment="1" applyProtection="1">
      <alignment horizontal="right" vertical="center" wrapText="1"/>
    </xf>
    <xf numFmtId="49" fontId="41" fillId="10" borderId="13" xfId="38" applyFont="1" applyFill="1" applyBorder="1" applyAlignment="1" applyProtection="1">
      <alignment horizontal="left" vertical="center" indent="2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0" fontId="54" fillId="0" borderId="0" xfId="53" applyFont="1" applyFill="1" applyAlignment="1" applyProtection="1">
      <alignment vertical="center" wrapText="1"/>
    </xf>
    <xf numFmtId="49" fontId="7" fillId="7" borderId="5" xfId="53" applyNumberFormat="1" applyFont="1" applyFill="1" applyBorder="1" applyAlignment="1" applyProtection="1">
      <alignment horizontal="center" vertical="center" wrapText="1"/>
    </xf>
    <xf numFmtId="49" fontId="41" fillId="10" borderId="13" xfId="38" applyFont="1" applyFill="1" applyBorder="1" applyAlignment="1" applyProtection="1">
      <alignment horizontal="left" vertical="center" indent="1"/>
    </xf>
    <xf numFmtId="0" fontId="54" fillId="0" borderId="0" xfId="39" applyNumberFormat="1" applyFont="1" applyFill="1" applyAlignment="1" applyProtection="1">
      <alignment vertical="center"/>
    </xf>
    <xf numFmtId="49" fontId="29" fillId="0" borderId="5" xfId="32" applyNumberFormat="1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49" fontId="9" fillId="10" borderId="13" xfId="38" applyFont="1" applyFill="1" applyBorder="1" applyAlignment="1" applyProtection="1">
      <alignment horizontal="right" vertical="center" wrapText="1"/>
    </xf>
    <xf numFmtId="49" fontId="9" fillId="10" borderId="14" xfId="38" applyFont="1" applyFill="1" applyBorder="1" applyAlignment="1" applyProtection="1">
      <alignment horizontal="right" vertical="center" wrapText="1"/>
    </xf>
    <xf numFmtId="49" fontId="7" fillId="0" borderId="0" xfId="51" applyNumberFormat="1" applyFont="1" applyFill="1" applyBorder="1" applyAlignment="1" applyProtection="1">
      <alignment vertical="center" wrapText="1"/>
    </xf>
    <xf numFmtId="49" fontId="7" fillId="0" borderId="16" xfId="32" applyNumberFormat="1" applyFont="1" applyFill="1" applyBorder="1" applyAlignment="1" applyProtection="1">
      <alignment horizontal="center" vertical="center" wrapText="1"/>
    </xf>
    <xf numFmtId="49" fontId="7" fillId="0" borderId="15" xfId="32" applyNumberFormat="1" applyFont="1" applyFill="1" applyBorder="1" applyAlignment="1" applyProtection="1">
      <alignment horizontal="center" vertical="center" wrapText="1"/>
    </xf>
    <xf numFmtId="0" fontId="7" fillId="12" borderId="7" xfId="47" applyFont="1" applyFill="1" applyBorder="1" applyAlignment="1">
      <alignment horizontal="center" vertical="center"/>
    </xf>
    <xf numFmtId="0" fontId="7" fillId="12" borderId="17" xfId="47" applyFont="1" applyFill="1" applyBorder="1" applyAlignment="1">
      <alignment horizontal="center" vertical="center"/>
    </xf>
    <xf numFmtId="0" fontId="7" fillId="10" borderId="12" xfId="32" applyNumberFormat="1" applyFont="1" applyFill="1" applyBorder="1" applyAlignment="1" applyProtection="1">
      <alignment horizontal="center" vertical="center" wrapText="1"/>
    </xf>
    <xf numFmtId="49" fontId="7" fillId="10" borderId="13" xfId="51" applyNumberFormat="1" applyFont="1" applyFill="1" applyBorder="1" applyAlignment="1" applyProtection="1">
      <alignment horizontal="center" vertical="center" wrapText="1"/>
    </xf>
    <xf numFmtId="49" fontId="7" fillId="10" borderId="13" xfId="32" applyNumberFormat="1" applyFont="1" applyFill="1" applyBorder="1" applyAlignment="1" applyProtection="1">
      <alignment horizontal="center" vertical="center" wrapText="1"/>
    </xf>
    <xf numFmtId="49" fontId="7" fillId="10" borderId="13" xfId="39" applyNumberFormat="1" applyFill="1" applyBorder="1" applyAlignment="1" applyProtection="1">
      <alignment horizontal="left" vertical="center"/>
    </xf>
    <xf numFmtId="0" fontId="7" fillId="10" borderId="14" xfId="39" applyNumberFormat="1" applyFill="1" applyBorder="1" applyAlignment="1" applyProtection="1">
      <alignment vertical="center"/>
    </xf>
    <xf numFmtId="0" fontId="54" fillId="10" borderId="18" xfId="53" applyFont="1" applyFill="1" applyBorder="1" applyAlignment="1" applyProtection="1">
      <alignment horizontal="center" vertical="center" wrapText="1"/>
    </xf>
    <xf numFmtId="0" fontId="54" fillId="10" borderId="19" xfId="53" applyFont="1" applyFill="1" applyBorder="1" applyAlignment="1" applyProtection="1">
      <alignment horizontal="center" vertical="center" wrapText="1"/>
    </xf>
    <xf numFmtId="49" fontId="54" fillId="10" borderId="19" xfId="53" applyNumberFormat="1" applyFont="1" applyFill="1" applyBorder="1" applyAlignment="1" applyProtection="1">
      <alignment horizontal="left" vertical="center" wrapText="1"/>
    </xf>
    <xf numFmtId="49" fontId="54" fillId="10" borderId="20" xfId="53" applyNumberFormat="1" applyFont="1" applyFill="1" applyBorder="1" applyAlignment="1" applyProtection="1">
      <alignment horizontal="left" vertical="center" wrapText="1"/>
    </xf>
    <xf numFmtId="49" fontId="41" fillId="10" borderId="13" xfId="0" applyFont="1" applyFill="1" applyBorder="1" applyAlignment="1" applyProtection="1">
      <alignment horizontal="left" vertical="center" indent="1"/>
    </xf>
    <xf numFmtId="49" fontId="54" fillId="0" borderId="0" xfId="51" applyNumberFormat="1" applyFont="1" applyFill="1" applyBorder="1" applyAlignment="1" applyProtection="1">
      <alignment horizontal="center" vertical="center" wrapText="1"/>
    </xf>
    <xf numFmtId="3" fontId="54" fillId="0" borderId="0" xfId="52" applyNumberFormat="1" applyFont="1" applyFill="1" applyBorder="1" applyAlignment="1" applyProtection="1">
      <alignment horizontal="center" vertical="center" wrapText="1"/>
    </xf>
    <xf numFmtId="49" fontId="41" fillId="10" borderId="14" xfId="38" applyFont="1" applyFill="1" applyBorder="1" applyAlignment="1" applyProtection="1">
      <alignment horizontal="left" vertical="center" indent="1"/>
    </xf>
    <xf numFmtId="49" fontId="56" fillId="0" borderId="5" xfId="35" applyNumberFormat="1" applyFont="1" applyFill="1" applyBorder="1" applyAlignment="1" applyProtection="1">
      <alignment horizontal="left" vertical="center" wrapText="1" indent="1"/>
    </xf>
    <xf numFmtId="49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39" applyNumberFormat="1" applyAlignment="1" applyProtection="1">
      <alignment vertical="center"/>
    </xf>
    <xf numFmtId="0" fontId="54" fillId="0" borderId="0" xfId="39" applyNumberFormat="1" applyFont="1" applyAlignment="1" applyProtection="1">
      <alignment vertical="center"/>
    </xf>
    <xf numFmtId="0" fontId="7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Alignment="1" applyProtection="1">
      <alignment vertical="center"/>
    </xf>
    <xf numFmtId="0" fontId="43" fillId="0" borderId="0" xfId="39" applyNumberFormat="1" applyFont="1" applyAlignment="1" applyProtection="1">
      <alignment vertical="center"/>
    </xf>
    <xf numFmtId="0" fontId="43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Border="1" applyAlignment="1" applyProtection="1">
      <alignment vertical="center"/>
    </xf>
    <xf numFmtId="0" fontId="23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Border="1" applyAlignment="1" applyProtection="1">
      <alignment horizontal="center" vertical="center"/>
    </xf>
    <xf numFmtId="0" fontId="56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7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4" fillId="0" borderId="0" xfId="53" applyFont="1" applyFill="1" applyAlignment="1" applyProtection="1">
      <alignment horizontal="center" vertical="center" wrapText="1"/>
    </xf>
    <xf numFmtId="0" fontId="54" fillId="0" borderId="0" xfId="53" applyFont="1" applyFill="1" applyBorder="1" applyAlignment="1" applyProtection="1">
      <alignment vertical="center" wrapText="1"/>
    </xf>
    <xf numFmtId="0" fontId="54" fillId="0" borderId="24" xfId="39" applyNumberFormat="1" applyFont="1" applyBorder="1" applyAlignment="1">
      <alignment vertical="center"/>
    </xf>
    <xf numFmtId="0" fontId="7" fillId="0" borderId="5" xfId="47" applyFont="1" applyFill="1" applyBorder="1" applyAlignment="1" applyProtection="1">
      <alignment horizontal="center" vertical="center"/>
    </xf>
    <xf numFmtId="49" fontId="7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7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4" fillId="0" borderId="0" xfId="0" applyFont="1" applyFill="1" applyAlignment="1" applyProtection="1">
      <alignment vertical="top"/>
    </xf>
    <xf numFmtId="49" fontId="54" fillId="8" borderId="0" xfId="0" applyFont="1" applyFill="1" applyAlignment="1" applyProtection="1">
      <alignment vertical="top"/>
    </xf>
    <xf numFmtId="0" fontId="49" fillId="0" borderId="0" xfId="50" applyFont="1" applyFill="1" applyAlignment="1" applyProtection="1">
      <alignment vertical="center" wrapText="1"/>
    </xf>
    <xf numFmtId="0" fontId="50" fillId="0" borderId="0" xfId="50" applyFont="1" applyFill="1" applyAlignment="1" applyProtection="1">
      <alignment vertical="center" wrapText="1"/>
    </xf>
    <xf numFmtId="0" fontId="50" fillId="0" borderId="0" xfId="50" applyFont="1" applyAlignment="1" applyProtection="1">
      <alignment vertical="center" wrapText="1"/>
    </xf>
    <xf numFmtId="0" fontId="50" fillId="0" borderId="0" xfId="53" applyFont="1" applyFill="1" applyAlignment="1" applyProtection="1">
      <alignment vertical="center" wrapText="1"/>
    </xf>
    <xf numFmtId="0" fontId="60" fillId="0" borderId="0" xfId="53" applyFont="1" applyFill="1" applyAlignment="1" applyProtection="1">
      <alignment vertical="center" wrapText="1"/>
    </xf>
    <xf numFmtId="0" fontId="60" fillId="0" borderId="0" xfId="39" applyNumberFormat="1" applyFont="1" applyAlignment="1" applyProtection="1">
      <alignment vertical="center"/>
    </xf>
    <xf numFmtId="0" fontId="61" fillId="0" borderId="0" xfId="39" applyNumberFormat="1" applyFont="1" applyAlignment="1" applyProtection="1">
      <alignment vertical="center"/>
    </xf>
    <xf numFmtId="0" fontId="60" fillId="0" borderId="0" xfId="39" applyNumberFormat="1" applyFont="1" applyFill="1" applyAlignment="1" applyProtection="1">
      <alignment vertical="center"/>
    </xf>
    <xf numFmtId="0" fontId="60" fillId="0" borderId="0" xfId="39" applyNumberFormat="1" applyFont="1" applyAlignment="1">
      <alignment vertical="center"/>
    </xf>
    <xf numFmtId="49" fontId="51" fillId="0" borderId="0" xfId="0" applyFont="1" applyFill="1" applyBorder="1" applyProtection="1">
      <alignment vertical="top"/>
    </xf>
    <xf numFmtId="0" fontId="51" fillId="0" borderId="0" xfId="53" applyFont="1" applyFill="1" applyAlignment="1" applyProtection="1">
      <alignment vertical="center" wrapText="1"/>
    </xf>
    <xf numFmtId="0" fontId="50" fillId="0" borderId="0" xfId="47" applyFont="1" applyFill="1" applyProtection="1"/>
    <xf numFmtId="0" fontId="50" fillId="0" borderId="0" xfId="47" applyFont="1" applyProtection="1"/>
    <xf numFmtId="49" fontId="51" fillId="8" borderId="0" xfId="0" applyFont="1" applyFill="1" applyProtection="1">
      <alignment vertical="top"/>
    </xf>
    <xf numFmtId="49" fontId="51" fillId="0" borderId="0" xfId="0" applyFont="1" applyFill="1" applyProtection="1">
      <alignment vertical="top"/>
    </xf>
    <xf numFmtId="49" fontId="58" fillId="0" borderId="0" xfId="0" applyFont="1" applyFill="1" applyProtection="1">
      <alignment vertical="top"/>
    </xf>
    <xf numFmtId="0" fontId="54" fillId="0" borderId="0" xfId="50" applyFont="1" applyFill="1" applyAlignment="1" applyProtection="1">
      <alignment vertical="center"/>
    </xf>
    <xf numFmtId="49" fontId="9" fillId="0" borderId="0" xfId="0" applyFont="1" applyFill="1" applyBorder="1" applyAlignment="1" applyProtection="1">
      <alignment horizontal="left" vertical="top"/>
    </xf>
    <xf numFmtId="0" fontId="34" fillId="0" borderId="0" xfId="40" applyNumberFormat="1" applyFont="1" applyFill="1" applyBorder="1" applyAlignment="1" applyProtection="1">
      <alignment horizontal="justify" vertical="center" wrapText="1"/>
    </xf>
    <xf numFmtId="0" fontId="52" fillId="0" borderId="0" xfId="27" applyFill="1" applyBorder="1" applyAlignment="1" applyProtection="1">
      <alignment horizontal="left" vertical="top" wrapText="1" indent="1"/>
    </xf>
    <xf numFmtId="0" fontId="7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7" fillId="0" borderId="5" xfId="53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0" fontId="7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38" applyFont="1" applyBorder="1" applyProtection="1">
      <alignment vertical="top"/>
    </xf>
    <xf numFmtId="49" fontId="7" fillId="0" borderId="0" xfId="38" applyFont="1" applyBorder="1" applyProtection="1">
      <alignment vertical="top"/>
    </xf>
    <xf numFmtId="49" fontId="33" fillId="0" borderId="0" xfId="38" applyFont="1" applyBorder="1" applyAlignment="1" applyProtection="1">
      <alignment horizontal="center" vertical="center"/>
    </xf>
    <xf numFmtId="49" fontId="7" fillId="0" borderId="0" xfId="38" applyBorder="1" applyProtection="1">
      <alignment vertical="top"/>
    </xf>
    <xf numFmtId="0" fontId="77" fillId="0" borderId="0" xfId="31" applyFont="1" applyFill="1" applyBorder="1" applyAlignment="1" applyProtection="1">
      <alignment vertical="center" wrapText="1"/>
    </xf>
    <xf numFmtId="49" fontId="54" fillId="0" borderId="0" xfId="39" applyFont="1">
      <alignment vertical="top"/>
    </xf>
    <xf numFmtId="49" fontId="7" fillId="0" borderId="0" xfId="38" applyFont="1">
      <alignment vertical="top"/>
    </xf>
    <xf numFmtId="49" fontId="33" fillId="0" borderId="0" xfId="38" applyFont="1" applyAlignment="1">
      <alignment horizontal="center" vertical="center" wrapText="1"/>
    </xf>
    <xf numFmtId="49" fontId="7" fillId="0" borderId="5" xfId="44" applyNumberFormat="1" applyFont="1" applyFill="1" applyBorder="1" applyAlignment="1" applyProtection="1">
      <alignment horizontal="center" vertical="center" wrapText="1"/>
    </xf>
    <xf numFmtId="0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2" fillId="9" borderId="5" xfId="27" applyNumberFormat="1" applyFill="1" applyBorder="1" applyAlignment="1" applyProtection="1">
      <alignment horizontal="left" vertical="center" wrapText="1"/>
      <protection locked="0"/>
    </xf>
    <xf numFmtId="0" fontId="58" fillId="0" borderId="0" xfId="38" applyNumberFormat="1" applyFont="1">
      <alignment vertical="top"/>
    </xf>
    <xf numFmtId="49" fontId="58" fillId="0" borderId="0" xfId="38" applyNumberFormat="1" applyFont="1">
      <alignment vertical="top"/>
    </xf>
    <xf numFmtId="0" fontId="7" fillId="10" borderId="12" xfId="53" applyFont="1" applyFill="1" applyBorder="1" applyAlignment="1" applyProtection="1">
      <alignment vertical="center" wrapText="1"/>
    </xf>
    <xf numFmtId="49" fontId="41" fillId="10" borderId="13" xfId="38" applyFont="1" applyFill="1" applyBorder="1" applyAlignment="1" applyProtection="1">
      <alignment horizontal="left" vertical="center"/>
    </xf>
    <xf numFmtId="49" fontId="27" fillId="10" borderId="13" xfId="38" applyFont="1" applyFill="1" applyBorder="1" applyAlignment="1" applyProtection="1">
      <alignment horizontal="center" vertical="top"/>
    </xf>
    <xf numFmtId="49" fontId="27" fillId="10" borderId="14" xfId="38" applyFont="1" applyFill="1" applyBorder="1" applyAlignment="1" applyProtection="1">
      <alignment horizontal="center" vertical="top"/>
    </xf>
    <xf numFmtId="49" fontId="7" fillId="0" borderId="0" xfId="38" applyProtection="1">
      <alignment vertical="top"/>
    </xf>
    <xf numFmtId="49" fontId="54" fillId="0" borderId="0" xfId="0" applyFont="1">
      <alignment vertical="top"/>
    </xf>
    <xf numFmtId="49" fontId="7" fillId="0" borderId="5" xfId="38" applyBorder="1">
      <alignment vertical="top"/>
    </xf>
    <xf numFmtId="49" fontId="12" fillId="0" borderId="0" xfId="38" applyFont="1" applyFill="1" applyBorder="1" applyProtection="1">
      <alignment vertical="top"/>
    </xf>
    <xf numFmtId="49" fontId="7" fillId="0" borderId="0" xfId="38" applyFont="1" applyFill="1" applyBorder="1" applyProtection="1">
      <alignment vertical="top"/>
    </xf>
    <xf numFmtId="49" fontId="33" fillId="0" borderId="0" xfId="38" applyFont="1" applyFill="1" applyBorder="1" applyAlignment="1" applyProtection="1">
      <alignment horizontal="center" vertical="center"/>
    </xf>
    <xf numFmtId="0" fontId="7" fillId="0" borderId="0" xfId="38" applyNumberFormat="1" applyFont="1" applyFill="1" applyBorder="1" applyAlignment="1" applyProtection="1"/>
    <xf numFmtId="49" fontId="7" fillId="0" borderId="0" xfId="38" applyFill="1" applyBorder="1" applyProtection="1">
      <alignment vertical="top"/>
    </xf>
    <xf numFmtId="0" fontId="78" fillId="0" borderId="0" xfId="38" applyNumberFormat="1" applyFont="1" applyFill="1" applyBorder="1" applyAlignment="1" applyProtection="1">
      <alignment horizontal="center" vertical="center" wrapText="1"/>
    </xf>
    <xf numFmtId="0" fontId="12" fillId="0" borderId="0" xfId="38" applyNumberFormat="1" applyFont="1" applyFill="1" applyBorder="1" applyAlignment="1" applyProtection="1"/>
    <xf numFmtId="49" fontId="7" fillId="0" borderId="5" xfId="0" applyNumberFormat="1" applyFont="1" applyBorder="1" applyProtection="1">
      <alignment vertical="top"/>
    </xf>
    <xf numFmtId="49" fontId="54" fillId="0" borderId="0" xfId="38" applyFont="1">
      <alignment vertical="top"/>
    </xf>
    <xf numFmtId="0" fontId="5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horizontal="center" vertical="center" wrapText="1"/>
    </xf>
    <xf numFmtId="0" fontId="58" fillId="0" borderId="0" xfId="53" applyFont="1" applyFill="1" applyAlignment="1" applyProtection="1">
      <alignment horizontal="left" vertical="center" wrapText="1" indent="1"/>
    </xf>
    <xf numFmtId="0" fontId="58" fillId="0" borderId="0" xfId="53" applyFont="1" applyFill="1" applyAlignment="1" applyProtection="1">
      <alignment horizontal="left" vertical="center" indent="1"/>
    </xf>
    <xf numFmtId="0" fontId="58" fillId="0" borderId="0" xfId="53" applyNumberFormat="1" applyFont="1" applyFill="1" applyAlignment="1" applyProtection="1">
      <alignment horizontal="left" vertical="center" indent="1"/>
    </xf>
    <xf numFmtId="0" fontId="54" fillId="0" borderId="0" xfId="53" applyFont="1" applyFill="1" applyAlignment="1" applyProtection="1">
      <alignment horizontal="left" vertical="center" wrapText="1" indent="1"/>
    </xf>
    <xf numFmtId="0" fontId="59" fillId="0" borderId="0" xfId="53" applyFont="1" applyFill="1" applyAlignment="1" applyProtection="1">
      <alignment horizontal="left" vertical="center" wrapText="1" indent="1"/>
    </xf>
    <xf numFmtId="0" fontId="80" fillId="0" borderId="0" xfId="53" applyFont="1" applyFill="1" applyAlignment="1" applyProtection="1">
      <alignment horizontal="left" vertical="center" indent="1"/>
    </xf>
    <xf numFmtId="0" fontId="59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/>
    </xf>
    <xf numFmtId="0" fontId="58" fillId="0" borderId="0" xfId="53" applyNumberFormat="1" applyFont="1" applyFill="1" applyAlignment="1" applyProtection="1">
      <alignment vertical="center"/>
    </xf>
    <xf numFmtId="0" fontId="81" fillId="0" borderId="0" xfId="53" applyFont="1" applyFill="1" applyAlignment="1" applyProtection="1">
      <alignment vertical="center"/>
    </xf>
    <xf numFmtId="0" fontId="77" fillId="0" borderId="0" xfId="53" applyFont="1" applyFill="1" applyAlignment="1" applyProtection="1">
      <alignment vertical="center" wrapText="1"/>
    </xf>
    <xf numFmtId="0" fontId="74" fillId="0" borderId="0" xfId="53" applyFont="1" applyFill="1" applyAlignment="1" applyProtection="1">
      <alignment vertical="center"/>
    </xf>
    <xf numFmtId="0" fontId="7" fillId="0" borderId="53" xfId="53" applyFont="1" applyFill="1" applyBorder="1" applyAlignment="1" applyProtection="1">
      <alignment vertical="center" wrapText="1"/>
    </xf>
    <xf numFmtId="49" fontId="37" fillId="0" borderId="0" xfId="101" applyProtection="1">
      <alignment vertical="top"/>
    </xf>
    <xf numFmtId="49" fontId="37" fillId="0" borderId="0" xfId="101">
      <alignment vertical="top"/>
    </xf>
    <xf numFmtId="49" fontId="0" fillId="0" borderId="25" xfId="0" applyFill="1" applyBorder="1" applyProtection="1">
      <alignment vertical="top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14" fontId="7" fillId="0" borderId="5" xfId="51" applyNumberFormat="1" applyFont="1" applyFill="1" applyBorder="1" applyAlignment="1" applyProtection="1">
      <alignment horizontal="left" vertical="center" wrapText="1" indent="1"/>
    </xf>
    <xf numFmtId="49" fontId="73" fillId="10" borderId="13" xfId="38" applyFont="1" applyFill="1" applyBorder="1" applyAlignment="1" applyProtection="1">
      <alignment horizontal="center" vertical="center" wrapText="1"/>
    </xf>
    <xf numFmtId="0" fontId="29" fillId="0" borderId="0" xfId="53" applyNumberFormat="1" applyFont="1" applyFill="1" applyBorder="1" applyAlignment="1" applyProtection="1">
      <alignment horizontal="center" vertical="center" wrapText="1"/>
    </xf>
    <xf numFmtId="0" fontId="29" fillId="0" borderId="0" xfId="53" applyFont="1" applyFill="1" applyBorder="1" applyAlignment="1" applyProtection="1">
      <alignment horizontal="center" vertical="top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" fillId="0" borderId="5" xfId="43" applyNumberFormat="1" applyFont="1" applyFill="1" applyBorder="1" applyAlignment="1" applyProtection="1">
      <alignment horizontal="center" vertical="center" wrapText="1"/>
    </xf>
    <xf numFmtId="0" fontId="7" fillId="0" borderId="5" xfId="51" applyNumberFormat="1" applyFont="1" applyFill="1" applyBorder="1" applyAlignment="1" applyProtection="1">
      <alignment horizontal="center" vertical="center" wrapText="1"/>
    </xf>
    <xf numFmtId="0" fontId="82" fillId="0" borderId="0" xfId="43" applyNumberFormat="1" applyFont="1" applyFill="1" applyBorder="1" applyAlignment="1" applyProtection="1">
      <alignment horizontal="center" vertical="center" wrapText="1"/>
    </xf>
    <xf numFmtId="0" fontId="82" fillId="0" borderId="0" xfId="51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7" fillId="0" borderId="5" xfId="53" applyNumberFormat="1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left" vertical="center" wrapText="1" indent="1"/>
    </xf>
    <xf numFmtId="0" fontId="7" fillId="0" borderId="5" xfId="53" applyNumberFormat="1" applyFont="1" applyFill="1" applyBorder="1" applyAlignment="1" applyProtection="1">
      <alignment vertical="center" wrapText="1"/>
    </xf>
    <xf numFmtId="0" fontId="7" fillId="0" borderId="5" xfId="43" applyFont="1" applyFill="1" applyBorder="1" applyAlignment="1" applyProtection="1">
      <alignment horizontal="left" vertical="center" wrapText="1" indent="2"/>
    </xf>
    <xf numFmtId="0" fontId="7" fillId="0" borderId="5" xfId="43" applyFont="1" applyFill="1" applyBorder="1" applyAlignment="1" applyProtection="1">
      <alignment horizontal="left" vertical="center" wrapText="1" indent="3"/>
    </xf>
    <xf numFmtId="0" fontId="7" fillId="0" borderId="5" xfId="43" applyFont="1" applyFill="1" applyBorder="1" applyAlignment="1" applyProtection="1">
      <alignment horizontal="left" vertical="center" wrapText="1" indent="4"/>
    </xf>
    <xf numFmtId="49" fontId="7" fillId="0" borderId="19" xfId="53" applyNumberFormat="1" applyFont="1" applyFill="1" applyBorder="1" applyAlignment="1" applyProtection="1">
      <alignment horizontal="center" vertical="center" wrapText="1"/>
    </xf>
    <xf numFmtId="0" fontId="7" fillId="0" borderId="19" xfId="43" applyFont="1" applyFill="1" applyBorder="1" applyAlignment="1" applyProtection="1">
      <alignment horizontal="left" vertical="center" wrapText="1" indent="2"/>
    </xf>
    <xf numFmtId="0" fontId="7" fillId="0" borderId="19" xfId="51" applyNumberFormat="1" applyFont="1" applyFill="1" applyBorder="1" applyAlignment="1" applyProtection="1">
      <alignment horizontal="left" vertical="center" wrapText="1"/>
    </xf>
    <xf numFmtId="49" fontId="7" fillId="0" borderId="19" xfId="53" applyNumberFormat="1" applyFont="1" applyFill="1" applyBorder="1" applyAlignment="1" applyProtection="1">
      <alignment vertical="center" wrapText="1"/>
    </xf>
    <xf numFmtId="49" fontId="7" fillId="0" borderId="0" xfId="53" applyNumberFormat="1" applyFont="1" applyFill="1" applyBorder="1" applyAlignment="1" applyProtection="1">
      <alignment horizontal="center" vertical="center" wrapText="1"/>
    </xf>
    <xf numFmtId="49" fontId="7" fillId="0" borderId="0" xfId="53" applyNumberFormat="1" applyFont="1" applyFill="1" applyBorder="1" applyAlignment="1" applyProtection="1">
      <alignment vertical="center" wrapText="1"/>
    </xf>
    <xf numFmtId="0" fontId="7" fillId="0" borderId="5" xfId="53" applyNumberFormat="1" applyFont="1" applyFill="1" applyBorder="1" applyAlignment="1" applyProtection="1">
      <alignment horizontal="left" vertical="top" wrapText="1"/>
    </xf>
    <xf numFmtId="49" fontId="82" fillId="0" borderId="0" xfId="32" applyNumberFormat="1" applyFont="1" applyFill="1" applyBorder="1" applyAlignment="1" applyProtection="1">
      <alignment horizontal="center" vertical="center" wrapText="1"/>
    </xf>
    <xf numFmtId="0" fontId="7" fillId="0" borderId="0" xfId="53" applyFont="1" applyFill="1" applyAlignment="1" applyProtection="1">
      <alignment vertical="center"/>
    </xf>
    <xf numFmtId="0" fontId="7" fillId="0" borderId="0" xfId="53" applyNumberFormat="1" applyFont="1" applyFill="1" applyAlignment="1" applyProtection="1">
      <alignment vertical="center"/>
    </xf>
    <xf numFmtId="0" fontId="7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0" fontId="7" fillId="0" borderId="0" xfId="43" applyFont="1" applyFill="1" applyBorder="1" applyAlignment="1" applyProtection="1">
      <alignment horizontal="right" vertical="center" wrapText="1"/>
    </xf>
    <xf numFmtId="0" fontId="7" fillId="0" borderId="0" xfId="39" applyNumberFormat="1" applyFill="1" applyBorder="1" applyAlignment="1" applyProtection="1">
      <alignment horizontal="right" vertical="center"/>
    </xf>
    <xf numFmtId="49" fontId="7" fillId="0" borderId="0" xfId="0" applyNumberFormat="1" applyFont="1" applyAlignment="1" applyProtection="1">
      <alignment vertical="top" wrapText="1"/>
    </xf>
    <xf numFmtId="0" fontId="3" fillId="0" borderId="0" xfId="54" applyNumberFormat="1"/>
    <xf numFmtId="0" fontId="7" fillId="7" borderId="12" xfId="51" applyNumberFormat="1" applyFont="1" applyFill="1" applyBorder="1" applyAlignment="1" applyProtection="1">
      <alignment horizontal="left" vertical="center" wrapText="1"/>
    </xf>
    <xf numFmtId="0" fontId="7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49" fontId="7" fillId="0" borderId="0" xfId="99">
      <alignment vertical="top"/>
    </xf>
    <xf numFmtId="14" fontId="84" fillId="0" borderId="0" xfId="50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Alignment="1" applyProtection="1">
      <alignment horizontal="left" vertical="center" wrapText="1"/>
    </xf>
    <xf numFmtId="0" fontId="58" fillId="0" borderId="0" xfId="50" applyFont="1" applyFill="1" applyAlignment="1" applyProtection="1">
      <alignment vertical="center"/>
    </xf>
    <xf numFmtId="0" fontId="84" fillId="0" borderId="0" xfId="50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Border="1" applyAlignment="1" applyProtection="1">
      <alignment horizontal="right" vertical="center" wrapText="1" indent="1"/>
    </xf>
    <xf numFmtId="0" fontId="85" fillId="0" borderId="37" xfId="51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Border="1" applyAlignment="1" applyProtection="1">
      <alignment horizontal="center" vertical="center" wrapText="1"/>
    </xf>
    <xf numFmtId="0" fontId="85" fillId="0" borderId="0" xfId="50" applyFont="1" applyFill="1" applyAlignment="1" applyProtection="1">
      <alignment vertical="center" wrapText="1"/>
    </xf>
    <xf numFmtId="0" fontId="58" fillId="0" borderId="0" xfId="50" applyFont="1" applyAlignment="1" applyProtection="1">
      <alignment horizontal="center" vertical="center" wrapText="1"/>
    </xf>
    <xf numFmtId="0" fontId="85" fillId="0" borderId="0" xfId="50" applyFont="1" applyAlignment="1" applyProtection="1">
      <alignment vertical="center" wrapText="1"/>
    </xf>
    <xf numFmtId="0" fontId="86" fillId="0" borderId="0" xfId="50" applyFont="1" applyFill="1" applyAlignment="1" applyProtection="1">
      <alignment vertical="center" wrapText="1"/>
    </xf>
    <xf numFmtId="0" fontId="85" fillId="0" borderId="0" xfId="50" applyNumberFormat="1" applyFont="1" applyFill="1" applyBorder="1" applyAlignment="1" applyProtection="1">
      <alignment horizontal="center" vertical="center" wrapText="1"/>
    </xf>
    <xf numFmtId="0" fontId="58" fillId="0" borderId="0" xfId="50" applyFont="1" applyFill="1" applyAlignment="1" applyProtection="1">
      <alignment horizontal="center" vertical="center" wrapText="1"/>
    </xf>
    <xf numFmtId="0" fontId="12" fillId="0" borderId="0" xfId="50" applyFont="1" applyFill="1" applyAlignment="1" applyProtection="1">
      <alignment horizontal="left" vertical="center" wrapText="1"/>
    </xf>
    <xf numFmtId="0" fontId="24" fillId="0" borderId="0" xfId="50" applyFont="1" applyFill="1" applyAlignment="1" applyProtection="1">
      <alignment vertical="center" wrapText="1"/>
    </xf>
    <xf numFmtId="0" fontId="7" fillId="0" borderId="0" xfId="50" applyFont="1" applyFill="1" applyAlignment="1" applyProtection="1">
      <alignment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14" fontId="12" fillId="0" borderId="0" xfId="50" applyNumberFormat="1" applyFont="1" applyFill="1" applyBorder="1" applyAlignment="1" applyProtection="1">
      <alignment horizontal="center" vertical="center" wrapText="1"/>
    </xf>
    <xf numFmtId="0" fontId="12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50" fillId="0" borderId="0" xfId="50" applyFont="1" applyFill="1" applyAlignment="1" applyProtection="1">
      <alignment vertical="center" wrapText="1"/>
    </xf>
    <xf numFmtId="0" fontId="88" fillId="0" borderId="0" xfId="39" applyNumberFormat="1" applyFont="1" applyAlignment="1" applyProtection="1">
      <alignment vertical="center"/>
    </xf>
    <xf numFmtId="0" fontId="85" fillId="0" borderId="0" xfId="43" applyNumberFormat="1" applyFont="1" applyFill="1" applyBorder="1" applyAlignment="1" applyProtection="1">
      <alignment vertical="center" wrapText="1"/>
    </xf>
    <xf numFmtId="0" fontId="85" fillId="0" borderId="0" xfId="43" applyFont="1" applyFill="1" applyBorder="1" applyAlignment="1" applyProtection="1">
      <alignment vertical="center" wrapText="1"/>
    </xf>
    <xf numFmtId="49" fontId="85" fillId="0" borderId="0" xfId="51" applyNumberFormat="1" applyFont="1" applyFill="1" applyBorder="1" applyAlignment="1" applyProtection="1">
      <alignment horizontal="center" vertical="center" wrapText="1"/>
    </xf>
    <xf numFmtId="0" fontId="58" fillId="0" borderId="0" xfId="39" applyNumberFormat="1" applyFont="1" applyAlignment="1" applyProtection="1">
      <alignment vertical="center"/>
    </xf>
    <xf numFmtId="49" fontId="12" fillId="0" borderId="0" xfId="53" applyNumberFormat="1" applyFont="1" applyFill="1" applyAlignment="1" applyProtection="1">
      <alignment horizontal="center" vertical="center" wrapText="1"/>
    </xf>
    <xf numFmtId="0" fontId="9" fillId="0" borderId="0" xfId="53" applyFont="1" applyFill="1" applyBorder="1" applyAlignment="1" applyProtection="1">
      <alignment horizontal="center" vertical="center" wrapText="1"/>
    </xf>
    <xf numFmtId="0" fontId="89" fillId="0" borderId="0" xfId="53" applyFont="1" applyFill="1" applyAlignment="1" applyProtection="1">
      <alignment vertical="center" wrapText="1"/>
    </xf>
    <xf numFmtId="0" fontId="7" fillId="0" borderId="0" xfId="53" applyFont="1" applyFill="1" applyAlignment="1" applyProtection="1">
      <alignment vertical="center" wrapText="1"/>
    </xf>
    <xf numFmtId="0" fontId="7" fillId="0" borderId="0" xfId="53" applyFont="1" applyFill="1" applyBorder="1" applyAlignment="1" applyProtection="1">
      <alignment vertical="center" wrapText="1"/>
    </xf>
    <xf numFmtId="0" fontId="54" fillId="0" borderId="0" xfId="53" applyFont="1" applyFill="1" applyAlignment="1" applyProtection="1">
      <alignment vertical="center" wrapText="1"/>
    </xf>
    <xf numFmtId="0" fontId="7" fillId="0" borderId="5" xfId="0" applyNumberFormat="1" applyFont="1" applyBorder="1" applyAlignment="1" applyProtection="1">
      <alignment vertical="top" wrapText="1"/>
    </xf>
    <xf numFmtId="49" fontId="7" fillId="0" borderId="5" xfId="0" applyNumberFormat="1" applyFont="1" applyBorder="1" applyAlignment="1" applyProtection="1">
      <alignment vertical="top" wrapText="1"/>
    </xf>
    <xf numFmtId="0" fontId="21" fillId="8" borderId="0" xfId="53" applyFont="1" applyFill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vertical="center" wrapText="1"/>
    </xf>
    <xf numFmtId="49" fontId="7" fillId="0" borderId="43" xfId="38" applyFont="1" applyBorder="1" applyAlignment="1">
      <alignment horizontal="center" vertical="center" wrapText="1"/>
    </xf>
    <xf numFmtId="49" fontId="0" fillId="0" borderId="5" xfId="53" applyNumberFormat="1" applyFont="1" applyFill="1" applyBorder="1" applyAlignment="1" applyProtection="1">
      <alignment horizontal="center" vertical="center" wrapText="1"/>
    </xf>
    <xf numFmtId="49" fontId="0" fillId="0" borderId="27" xfId="51" applyNumberFormat="1" applyFont="1" applyFill="1" applyBorder="1" applyAlignment="1" applyProtection="1">
      <alignment horizontal="center" vertical="center" wrapText="1"/>
    </xf>
    <xf numFmtId="49" fontId="9" fillId="10" borderId="23" xfId="38" applyFont="1" applyFill="1" applyBorder="1" applyAlignment="1" applyProtection="1">
      <alignment horizontal="right" vertical="center" wrapText="1"/>
    </xf>
    <xf numFmtId="49" fontId="0" fillId="0" borderId="0" xfId="0" applyFill="1" applyBorder="1" applyProtection="1">
      <alignment vertical="top"/>
    </xf>
    <xf numFmtId="0" fontId="7" fillId="0" borderId="0" xfId="53" applyFont="1" applyFill="1" applyBorder="1" applyAlignment="1" applyProtection="1">
      <alignment horizontal="center" vertical="center" wrapText="1"/>
    </xf>
    <xf numFmtId="0" fontId="7" fillId="0" borderId="22" xfId="53" applyFont="1" applyFill="1" applyBorder="1" applyAlignment="1" applyProtection="1">
      <alignment horizontal="center" vertical="center" wrapText="1"/>
    </xf>
    <xf numFmtId="49" fontId="7" fillId="8" borderId="5" xfId="99" applyNumberFormat="1" applyFont="1" applyFill="1" applyBorder="1" applyAlignment="1" applyProtection="1">
      <alignment horizontal="center" vertical="center" wrapText="1"/>
    </xf>
    <xf numFmtId="49" fontId="7" fillId="0" borderId="0" xfId="53" applyNumberFormat="1" applyFont="1" applyFill="1" applyAlignment="1" applyProtection="1">
      <alignment vertical="center" wrapText="1"/>
    </xf>
    <xf numFmtId="0" fontId="90" fillId="0" borderId="0" xfId="53" applyFont="1" applyFill="1" applyAlignment="1" applyProtection="1">
      <alignment vertical="center" wrapText="1"/>
    </xf>
    <xf numFmtId="0" fontId="7" fillId="0" borderId="0" xfId="53" applyFont="1" applyFill="1" applyAlignment="1" applyProtection="1">
      <alignment horizontal="left" vertical="center" wrapText="1" indent="2"/>
    </xf>
    <xf numFmtId="0" fontId="77" fillId="0" borderId="0" xfId="55" applyFont="1" applyBorder="1" applyAlignment="1">
      <alignment vertical="center" wrapText="1"/>
    </xf>
    <xf numFmtId="49" fontId="7" fillId="0" borderId="0" xfId="99" applyNumberFormat="1" applyFont="1">
      <alignment vertical="top"/>
    </xf>
    <xf numFmtId="0" fontId="0" fillId="0" borderId="5" xfId="53" applyFont="1" applyFill="1" applyBorder="1" applyAlignment="1" applyProtection="1">
      <alignment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left" vertical="center" wrapText="1" indent="1"/>
    </xf>
    <xf numFmtId="0" fontId="0" fillId="9" borderId="5" xfId="27" applyNumberFormat="1" applyFont="1" applyFill="1" applyBorder="1" applyAlignment="1" applyProtection="1">
      <alignment horizontal="left" vertical="center" wrapText="1" indent="2"/>
      <protection locked="0"/>
    </xf>
    <xf numFmtId="49" fontId="41" fillId="10" borderId="13" xfId="99" applyFont="1" applyFill="1" applyBorder="1" applyAlignment="1" applyProtection="1">
      <alignment horizontal="left" vertical="center" indent="2"/>
    </xf>
    <xf numFmtId="49" fontId="27" fillId="10" borderId="14" xfId="99" applyFont="1" applyFill="1" applyBorder="1" applyAlignment="1" applyProtection="1">
      <alignment horizontal="center" vertical="top"/>
    </xf>
    <xf numFmtId="0" fontId="7" fillId="0" borderId="15" xfId="53" applyNumberFormat="1" applyFont="1" applyFill="1" applyBorder="1" applyAlignment="1" applyProtection="1">
      <alignment vertical="center" wrapText="1"/>
    </xf>
    <xf numFmtId="49" fontId="27" fillId="10" borderId="13" xfId="99" applyFont="1" applyFill="1" applyBorder="1" applyAlignment="1" applyProtection="1">
      <alignment horizontal="center" vertical="top"/>
    </xf>
    <xf numFmtId="49" fontId="88" fillId="0" borderId="5" xfId="53" applyNumberFormat="1" applyFont="1" applyFill="1" applyBorder="1" applyAlignment="1" applyProtection="1">
      <alignment horizontal="center" vertical="center" wrapText="1"/>
    </xf>
    <xf numFmtId="0" fontId="88" fillId="0" borderId="5" xfId="27" applyNumberFormat="1" applyFont="1" applyFill="1" applyBorder="1" applyAlignment="1" applyProtection="1">
      <alignment horizontal="left" vertical="center" wrapText="1" indent="2"/>
    </xf>
    <xf numFmtId="49" fontId="91" fillId="0" borderId="12" xfId="27" applyNumberFormat="1" applyFont="1" applyFill="1" applyBorder="1" applyAlignment="1" applyProtection="1">
      <alignment horizontal="left" vertical="center" wrapText="1"/>
    </xf>
    <xf numFmtId="0" fontId="7" fillId="0" borderId="15" xfId="53" applyNumberFormat="1" applyFont="1" applyFill="1" applyBorder="1" applyAlignment="1" applyProtection="1">
      <alignment vertical="top" wrapText="1"/>
    </xf>
    <xf numFmtId="0" fontId="7" fillId="0" borderId="22" xfId="53" applyNumberFormat="1" applyFont="1" applyFill="1" applyBorder="1" applyAlignment="1" applyProtection="1">
      <alignment vertical="top" wrapText="1"/>
    </xf>
    <xf numFmtId="0" fontId="79" fillId="0" borderId="0" xfId="53" applyFont="1" applyFill="1" applyAlignment="1" applyProtection="1">
      <alignment horizontal="right" vertical="top" wrapText="1"/>
    </xf>
    <xf numFmtId="0" fontId="7" fillId="0" borderId="0" xfId="53" applyFont="1" applyFill="1" applyAlignment="1" applyProtection="1">
      <alignment vertical="top"/>
    </xf>
    <xf numFmtId="0" fontId="7" fillId="0" borderId="0" xfId="53" applyFont="1" applyFill="1" applyAlignment="1" applyProtection="1">
      <alignment vertical="top" wrapText="1"/>
    </xf>
    <xf numFmtId="0" fontId="3" fillId="15" borderId="0" xfId="53"/>
    <xf numFmtId="0" fontId="0" fillId="0" borderId="22" xfId="32" applyFont="1" applyFill="1" applyBorder="1" applyAlignment="1" applyProtection="1">
      <alignment horizontal="center" vertical="center" wrapText="1"/>
    </xf>
    <xf numFmtId="0" fontId="90" fillId="0" borderId="0" xfId="53" applyFont="1" applyFill="1" applyBorder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right" vertical="center"/>
    </xf>
    <xf numFmtId="49" fontId="0" fillId="0" borderId="0" xfId="0" applyFill="1" applyBorder="1" applyAlignment="1" applyProtection="1">
      <alignment horizontal="left" vertical="center" indent="1"/>
    </xf>
    <xf numFmtId="0" fontId="85" fillId="0" borderId="0" xfId="39" applyNumberFormat="1" applyFont="1" applyAlignment="1" applyProtection="1">
      <alignment vertical="center"/>
    </xf>
    <xf numFmtId="0" fontId="85" fillId="0" borderId="0" xfId="31" applyFont="1" applyFill="1" applyBorder="1" applyAlignment="1" applyProtection="1">
      <alignment vertical="center" wrapText="1"/>
    </xf>
    <xf numFmtId="0" fontId="92" fillId="0" borderId="0" xfId="39" applyNumberFormat="1" applyFont="1" applyBorder="1" applyAlignment="1" applyProtection="1">
      <alignment vertical="center"/>
    </xf>
    <xf numFmtId="0" fontId="93" fillId="0" borderId="0" xfId="39" applyNumberFormat="1" applyFont="1" applyBorder="1" applyAlignment="1" applyProtection="1">
      <alignment vertical="center"/>
    </xf>
    <xf numFmtId="49" fontId="7" fillId="0" borderId="0" xfId="0" applyNumberFormat="1" applyFont="1">
      <alignment vertical="top"/>
    </xf>
    <xf numFmtId="49" fontId="13" fillId="9" borderId="5" xfId="27" applyNumberFormat="1" applyFont="1" applyFill="1" applyBorder="1" applyAlignment="1" applyProtection="1">
      <alignment horizontal="left" vertical="center" wrapText="1"/>
      <protection locked="0"/>
    </xf>
    <xf numFmtId="49" fontId="7" fillId="0" borderId="5" xfId="53" applyNumberFormat="1" applyFont="1" applyFill="1" applyBorder="1" applyAlignment="1" applyProtection="1">
      <alignment horizontal="left" vertical="center" wrapText="1"/>
    </xf>
    <xf numFmtId="49" fontId="0" fillId="9" borderId="14" xfId="27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5" xfId="51" applyFont="1" applyBorder="1" applyAlignment="1" applyProtection="1">
      <alignment horizontal="left" vertical="center" wrapText="1"/>
    </xf>
    <xf numFmtId="49" fontId="0" fillId="0" borderId="0" xfId="0" applyFill="1" applyBorder="1" applyProtection="1">
      <alignment vertical="top"/>
    </xf>
    <xf numFmtId="170" fontId="7" fillId="0" borderId="5" xfId="53" applyNumberFormat="1" applyFont="1" applyFill="1" applyBorder="1" applyAlignment="1" applyProtection="1">
      <alignment horizontal="center" vertical="center" wrapText="1"/>
    </xf>
    <xf numFmtId="49" fontId="29" fillId="0" borderId="13" xfId="32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85" fillId="0" borderId="0" xfId="43" applyFont="1" applyFill="1" applyBorder="1" applyAlignment="1" applyProtection="1">
      <alignment horizontal="right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22" fontId="7" fillId="0" borderId="0" xfId="47" applyNumberFormat="1" applyFont="1" applyAlignment="1" applyProtection="1">
      <alignment horizontal="left" vertical="center" wrapText="1"/>
    </xf>
    <xf numFmtId="0" fontId="0" fillId="5" borderId="5" xfId="27" applyNumberFormat="1" applyFont="1" applyFill="1" applyBorder="1" applyAlignment="1" applyProtection="1">
      <alignment horizontal="left" vertical="center" wrapText="1" indent="2"/>
      <protection locked="0"/>
    </xf>
    <xf numFmtId="49" fontId="52" fillId="5" borderId="12" xfId="27" applyNumberFormat="1" applyFont="1" applyFill="1" applyBorder="1" applyAlignment="1" applyProtection="1">
      <alignment horizontal="left" vertical="center" wrapText="1"/>
      <protection locked="0"/>
    </xf>
    <xf numFmtId="49" fontId="7" fillId="7" borderId="27" xfId="50" applyNumberFormat="1" applyFont="1" applyFill="1" applyBorder="1" applyAlignment="1" applyProtection="1">
      <alignment horizontal="center" vertical="center" wrapText="1"/>
      <protection locked="0"/>
    </xf>
    <xf numFmtId="49" fontId="7" fillId="7" borderId="5" xfId="51" applyNumberFormat="1" applyFont="1" applyFill="1" applyBorder="1" applyAlignment="1" applyProtection="1">
      <alignment horizontal="center" vertical="center" wrapText="1"/>
    </xf>
    <xf numFmtId="49" fontId="33" fillId="0" borderId="5" xfId="32" applyNumberFormat="1" applyFont="1" applyFill="1" applyBorder="1" applyAlignment="1" applyProtection="1">
      <alignment horizontal="center" vertical="top" wrapText="1"/>
    </xf>
    <xf numFmtId="49" fontId="7" fillId="0" borderId="0" xfId="39" applyProtection="1">
      <alignment vertical="top"/>
    </xf>
    <xf numFmtId="49" fontId="52" fillId="0" borderId="0" xfId="27" applyNumberFormat="1" applyAlignment="1" applyProtection="1">
      <alignment vertical="center"/>
    </xf>
    <xf numFmtId="49" fontId="52" fillId="9" borderId="5" xfId="27" applyNumberFormat="1" applyFont="1" applyFill="1" applyBorder="1" applyAlignment="1" applyProtection="1">
      <alignment horizontal="left" vertical="center" wrapText="1"/>
      <protection locked="0"/>
    </xf>
    <xf numFmtId="0" fontId="36" fillId="0" borderId="0" xfId="27" applyFont="1" applyAlignment="1" applyProtection="1">
      <alignment horizontal="center" vertical="center"/>
    </xf>
    <xf numFmtId="0" fontId="36" fillId="0" borderId="0" xfId="47" applyFont="1" applyAlignment="1">
      <alignment horizontal="center" vertical="center"/>
    </xf>
    <xf numFmtId="0" fontId="7" fillId="0" borderId="0" xfId="47" applyFont="1" applyAlignment="1">
      <alignment vertical="center" wrapText="1"/>
    </xf>
    <xf numFmtId="0" fontId="7" fillId="0" borderId="0" xfId="47" applyFont="1" applyAlignment="1">
      <alignment horizontal="center" vertical="center"/>
    </xf>
    <xf numFmtId="0" fontId="36" fillId="0" borderId="54" xfId="27" applyFont="1" applyBorder="1" applyAlignment="1" applyProtection="1">
      <alignment horizontal="center" vertical="center"/>
    </xf>
    <xf numFmtId="0" fontId="36" fillId="0" borderId="54" xfId="47" applyFont="1" applyBorder="1" applyAlignment="1">
      <alignment horizontal="center" vertical="center"/>
    </xf>
    <xf numFmtId="0" fontId="7" fillId="0" borderId="54" xfId="47" applyFont="1" applyBorder="1" applyAlignment="1">
      <alignment vertical="center" wrapText="1"/>
    </xf>
    <xf numFmtId="0" fontId="7" fillId="0" borderId="54" xfId="47" applyFont="1" applyBorder="1" applyAlignment="1">
      <alignment horizontal="center" vertical="center"/>
    </xf>
    <xf numFmtId="0" fontId="16" fillId="0" borderId="0" xfId="40" applyNumberFormat="1" applyFont="1" applyFill="1" applyBorder="1" applyAlignment="1" applyProtection="1">
      <alignment horizontal="justify" vertical="top" wrapText="1"/>
    </xf>
    <xf numFmtId="49" fontId="16" fillId="0" borderId="0" xfId="40" applyFont="1" applyFill="1" applyBorder="1" applyAlignment="1" applyProtection="1">
      <alignment horizontal="left" vertical="top" wrapText="1" indent="1"/>
    </xf>
    <xf numFmtId="49" fontId="16" fillId="0" borderId="9" xfId="40" applyFont="1" applyFill="1" applyBorder="1" applyAlignment="1" applyProtection="1">
      <alignment vertical="center" wrapText="1"/>
    </xf>
    <xf numFmtId="49" fontId="16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20" fillId="13" borderId="29" xfId="25" applyNumberFormat="1" applyFont="1" applyFill="1" applyBorder="1" applyAlignment="1" applyProtection="1">
      <alignment horizontal="center" vertical="center" wrapText="1"/>
    </xf>
    <xf numFmtId="0" fontId="20" fillId="13" borderId="31" xfId="25" applyNumberFormat="1" applyFont="1" applyFill="1" applyBorder="1" applyAlignment="1" applyProtection="1">
      <alignment horizontal="center" vertical="center" wrapText="1"/>
    </xf>
    <xf numFmtId="0" fontId="20" fillId="13" borderId="30" xfId="25" applyNumberFormat="1" applyFont="1" applyFill="1" applyBorder="1" applyAlignment="1" applyProtection="1">
      <alignment horizontal="center" vertical="center" wrapText="1"/>
    </xf>
    <xf numFmtId="49" fontId="16" fillId="0" borderId="9" xfId="40" applyFont="1" applyFill="1" applyBorder="1" applyAlignment="1" applyProtection="1">
      <alignment horizontal="left" vertical="center" wrapText="1"/>
    </xf>
    <xf numFmtId="49" fontId="16" fillId="0" borderId="0" xfId="40" applyFont="1" applyFill="1" applyBorder="1" applyAlignment="1" applyProtection="1">
      <alignment horizontal="left" vertical="center" wrapText="1"/>
    </xf>
    <xf numFmtId="49" fontId="27" fillId="0" borderId="0" xfId="30" applyNumberFormat="1" applyFont="1" applyFill="1" applyBorder="1" applyAlignment="1" applyProtection="1">
      <alignment horizontal="left" vertical="top" wrapText="1" indent="1"/>
    </xf>
    <xf numFmtId="0" fontId="16" fillId="0" borderId="0" xfId="40" applyNumberFormat="1" applyFont="1" applyFill="1" applyBorder="1" applyAlignment="1" applyProtection="1">
      <alignment horizontal="justify" vertical="center" wrapText="1"/>
    </xf>
    <xf numFmtId="49" fontId="16" fillId="0" borderId="0" xfId="40" applyFont="1" applyFill="1" applyBorder="1" applyAlignment="1" applyProtection="1">
      <alignment horizontal="left" wrapText="1"/>
    </xf>
    <xf numFmtId="0" fontId="20" fillId="0" borderId="0" xfId="19" applyFont="1" applyFill="1" applyBorder="1" applyAlignment="1" applyProtection="1">
      <alignment horizontal="left" vertical="center" wrapText="1"/>
    </xf>
    <xf numFmtId="49" fontId="62" fillId="0" borderId="0" xfId="28" applyNumberFormat="1" applyFont="1" applyFill="1" applyBorder="1" applyAlignment="1" applyProtection="1">
      <alignment horizontal="left" vertical="top" wrapText="1"/>
    </xf>
    <xf numFmtId="0" fontId="20" fillId="0" borderId="16" xfId="19" applyFont="1" applyFill="1" applyBorder="1" applyAlignment="1" applyProtection="1">
      <alignment horizontal="left" vertical="center" wrapText="1"/>
    </xf>
    <xf numFmtId="0" fontId="20" fillId="0" borderId="21" xfId="19" applyFont="1" applyFill="1" applyBorder="1" applyAlignment="1" applyProtection="1">
      <alignment horizontal="left" vertical="center" wrapText="1"/>
    </xf>
    <xf numFmtId="0" fontId="20" fillId="0" borderId="24" xfId="19" applyFont="1" applyFill="1" applyBorder="1" applyAlignment="1" applyProtection="1">
      <alignment horizontal="left" vertical="center" wrapText="1"/>
    </xf>
    <xf numFmtId="0" fontId="16" fillId="0" borderId="0" xfId="46" applyFont="1" applyFill="1" applyBorder="1" applyAlignment="1" applyProtection="1">
      <alignment vertical="top" wrapText="1"/>
    </xf>
    <xf numFmtId="49" fontId="52" fillId="0" borderId="0" xfId="27" applyNumberFormat="1" applyBorder="1" applyAlignment="1" applyProtection="1">
      <alignment vertical="center"/>
    </xf>
    <xf numFmtId="0" fontId="20" fillId="0" borderId="0" xfId="19" applyFont="1" applyFill="1" applyBorder="1" applyAlignment="1" applyProtection="1">
      <alignment horizontal="left" vertical="top" wrapText="1"/>
    </xf>
    <xf numFmtId="49" fontId="16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5" fillId="0" borderId="0" xfId="40" applyNumberFormat="1" applyFont="1" applyFill="1" applyBorder="1" applyAlignment="1" applyProtection="1">
      <alignment horizontal="left" vertical="center" wrapText="1"/>
    </xf>
    <xf numFmtId="0" fontId="34" fillId="0" borderId="0" xfId="40" applyNumberFormat="1" applyFont="1" applyFill="1" applyBorder="1" applyAlignment="1" applyProtection="1">
      <alignment horizontal="justify" vertical="top" wrapText="1"/>
    </xf>
    <xf numFmtId="0" fontId="7" fillId="0" borderId="31" xfId="50" applyFont="1" applyFill="1" applyBorder="1" applyAlignment="1" applyProtection="1">
      <alignment horizontal="left" vertical="center" wrapText="1" indent="1"/>
    </xf>
    <xf numFmtId="0" fontId="7" fillId="0" borderId="0" xfId="50" applyNumberFormat="1" applyFont="1" applyFill="1" applyAlignment="1" applyProtection="1">
      <alignment horizontal="justify" vertical="top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0" fontId="33" fillId="0" borderId="16" xfId="53" applyFont="1" applyFill="1" applyBorder="1" applyAlignment="1" applyProtection="1">
      <alignment horizontal="center" vertical="top" wrapText="1"/>
    </xf>
    <xf numFmtId="0" fontId="29" fillId="0" borderId="16" xfId="53" applyFont="1" applyFill="1" applyBorder="1" applyAlignment="1" applyProtection="1">
      <alignment horizontal="center" vertical="top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7" borderId="15" xfId="53" applyNumberFormat="1" applyFont="1" applyFill="1" applyBorder="1" applyAlignment="1" applyProtection="1">
      <alignment horizontal="left" vertical="center" wrapText="1" indent="1"/>
    </xf>
    <xf numFmtId="0" fontId="7" fillId="9" borderId="21" xfId="53" applyNumberFormat="1" applyFont="1" applyFill="1" applyBorder="1" applyAlignment="1" applyProtection="1">
      <alignment horizontal="left" vertical="center" wrapText="1" indent="1"/>
    </xf>
    <xf numFmtId="0" fontId="7" fillId="9" borderId="22" xfId="53" applyNumberFormat="1" applyFont="1" applyFill="1" applyBorder="1" applyAlignment="1" applyProtection="1">
      <alignment horizontal="left" vertical="center" wrapText="1" indent="1"/>
    </xf>
    <xf numFmtId="14" fontId="33" fillId="0" borderId="15" xfId="51" applyNumberFormat="1" applyFont="1" applyFill="1" applyBorder="1" applyAlignment="1" applyProtection="1">
      <alignment horizontal="center" vertical="top" wrapText="1"/>
    </xf>
    <xf numFmtId="14" fontId="33" fillId="0" borderId="21" xfId="51" applyNumberFormat="1" applyFont="1" applyFill="1" applyBorder="1" applyAlignment="1" applyProtection="1">
      <alignment horizontal="center" vertical="top" wrapText="1"/>
    </xf>
    <xf numFmtId="14" fontId="48" fillId="0" borderId="22" xfId="51" applyNumberFormat="1" applyFont="1" applyFill="1" applyBorder="1" applyAlignment="1" applyProtection="1">
      <alignment horizontal="center" vertical="top" wrapText="1"/>
    </xf>
    <xf numFmtId="170" fontId="7" fillId="0" borderId="12" xfId="53" applyNumberFormat="1" applyFont="1" applyFill="1" applyBorder="1" applyAlignment="1" applyProtection="1">
      <alignment horizontal="center" vertical="center" wrapText="1"/>
    </xf>
    <xf numFmtId="170" fontId="7" fillId="0" borderId="14" xfId="53" applyNumberFormat="1" applyFont="1" applyFill="1" applyBorder="1" applyAlignment="1" applyProtection="1">
      <alignment horizontal="center" vertical="center" wrapText="1"/>
    </xf>
    <xf numFmtId="170" fontId="7" fillId="0" borderId="5" xfId="53" applyNumberFormat="1" applyFont="1" applyFill="1" applyBorder="1" applyAlignment="1" applyProtection="1">
      <alignment horizontal="center" vertical="center" wrapText="1"/>
    </xf>
    <xf numFmtId="49" fontId="29" fillId="0" borderId="13" xfId="32" applyNumberFormat="1" applyFont="1" applyFill="1" applyBorder="1" applyAlignment="1" applyProtection="1">
      <alignment horizontal="center" vertical="center" wrapText="1"/>
    </xf>
    <xf numFmtId="0" fontId="20" fillId="0" borderId="14" xfId="31" applyFont="1" applyFill="1" applyBorder="1" applyAlignment="1" applyProtection="1">
      <alignment horizontal="left" vertical="center" wrapText="1" indent="1"/>
    </xf>
    <xf numFmtId="0" fontId="20" fillId="0" borderId="5" xfId="31" applyFont="1" applyFill="1" applyBorder="1" applyAlignment="1" applyProtection="1">
      <alignment horizontal="left" vertical="center" wrapText="1" indent="1"/>
    </xf>
    <xf numFmtId="0" fontId="20" fillId="0" borderId="12" xfId="31" applyFont="1" applyFill="1" applyBorder="1" applyAlignment="1" applyProtection="1">
      <alignment horizontal="left" vertical="center" wrapText="1" indent="1"/>
    </xf>
    <xf numFmtId="0" fontId="7" fillId="0" borderId="0" xfId="53" applyFont="1" applyFill="1" applyBorder="1" applyAlignment="1" applyProtection="1">
      <alignment horizontal="center" vertical="center" wrapText="1"/>
    </xf>
    <xf numFmtId="49" fontId="7" fillId="0" borderId="0" xfId="51" applyNumberFormat="1" applyFont="1" applyFill="1" applyBorder="1" applyAlignment="1" applyProtection="1">
      <alignment horizontal="center" vertical="center" wrapText="1"/>
    </xf>
    <xf numFmtId="4" fontId="7" fillId="0" borderId="5" xfId="33" applyFont="1" applyFill="1" applyBorder="1" applyAlignment="1" applyProtection="1">
      <alignment horizontal="center" vertical="center" wrapText="1"/>
    </xf>
    <xf numFmtId="0" fontId="7" fillId="0" borderId="25" xfId="53" applyFont="1" applyFill="1" applyBorder="1" applyAlignment="1" applyProtection="1">
      <alignment horizontal="left" vertical="center" wrapText="1"/>
    </xf>
    <xf numFmtId="49" fontId="7" fillId="7" borderId="5" xfId="51" applyNumberFormat="1" applyFont="1" applyFill="1" applyBorder="1" applyAlignment="1" applyProtection="1">
      <alignment horizontal="center" vertical="center" wrapText="1"/>
    </xf>
    <xf numFmtId="49" fontId="7" fillId="11" borderId="5" xfId="51" applyNumberFormat="1" applyFont="1" applyFill="1" applyBorder="1" applyAlignment="1" applyProtection="1">
      <alignment horizontal="center" vertical="center" wrapText="1"/>
    </xf>
    <xf numFmtId="0" fontId="56" fillId="0" borderId="5" xfId="38" applyNumberFormat="1" applyFont="1" applyBorder="1" applyAlignment="1" applyProtection="1">
      <alignment horizontal="center" vertical="center" wrapText="1"/>
    </xf>
    <xf numFmtId="49" fontId="29" fillId="0" borderId="12" xfId="32" applyNumberFormat="1" applyFont="1" applyFill="1" applyBorder="1" applyAlignment="1" applyProtection="1">
      <alignment horizontal="center" vertical="center" wrapText="1"/>
    </xf>
    <xf numFmtId="49" fontId="29" fillId="0" borderId="14" xfId="32" applyNumberFormat="1" applyFont="1" applyFill="1" applyBorder="1" applyAlignment="1" applyProtection="1">
      <alignment horizontal="center" vertical="center" wrapText="1"/>
    </xf>
    <xf numFmtId="0" fontId="7" fillId="0" borderId="29" xfId="53" applyFont="1" applyFill="1" applyBorder="1" applyAlignment="1" applyProtection="1">
      <alignment horizontal="center" vertical="center" wrapText="1"/>
    </xf>
    <xf numFmtId="0" fontId="7" fillId="0" borderId="30" xfId="53" applyFont="1" applyFill="1" applyBorder="1" applyAlignment="1" applyProtection="1">
      <alignment horizontal="center" vertical="center" wrapText="1"/>
    </xf>
    <xf numFmtId="0" fontId="85" fillId="0" borderId="0" xfId="43" applyFont="1" applyFill="1" applyBorder="1" applyAlignment="1" applyProtection="1">
      <alignment horizontal="right" vertical="center" wrapText="1"/>
    </xf>
    <xf numFmtId="0" fontId="7" fillId="7" borderId="15" xfId="51" applyNumberFormat="1" applyFont="1" applyFill="1" applyBorder="1" applyAlignment="1" applyProtection="1">
      <alignment horizontal="left" vertical="center" wrapText="1" indent="2"/>
    </xf>
    <xf numFmtId="0" fontId="7" fillId="11" borderId="21" xfId="51" applyNumberFormat="1" applyFont="1" applyFill="1" applyBorder="1" applyAlignment="1" applyProtection="1">
      <alignment horizontal="left" vertical="center" wrapText="1" indent="2"/>
    </xf>
    <xf numFmtId="0" fontId="7" fillId="11" borderId="22" xfId="51" applyNumberFormat="1" applyFont="1" applyFill="1" applyBorder="1" applyAlignment="1" applyProtection="1">
      <alignment horizontal="left" vertical="center" wrapText="1" indent="2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14" fontId="48" fillId="0" borderId="15" xfId="51" applyNumberFormat="1" applyFont="1" applyFill="1" applyBorder="1" applyAlignment="1" applyProtection="1">
      <alignment horizontal="center" vertical="center" wrapText="1"/>
    </xf>
    <xf numFmtId="14" fontId="48" fillId="0" borderId="21" xfId="51" applyNumberFormat="1" applyFont="1" applyFill="1" applyBorder="1" applyAlignment="1" applyProtection="1">
      <alignment horizontal="center" vertical="center" wrapText="1"/>
    </xf>
    <xf numFmtId="0" fontId="56" fillId="0" borderId="15" xfId="35" applyNumberFormat="1" applyFont="1" applyFill="1" applyBorder="1" applyAlignment="1" applyProtection="1">
      <alignment horizontal="left" vertical="center" wrapText="1" indent="1"/>
    </xf>
    <xf numFmtId="0" fontId="56" fillId="0" borderId="22" xfId="35" applyNumberFormat="1" applyFont="1" applyFill="1" applyBorder="1" applyAlignment="1" applyProtection="1">
      <alignment horizontal="left" vertical="center" wrapText="1" indent="1"/>
    </xf>
    <xf numFmtId="0" fontId="7" fillId="15" borderId="0" xfId="43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center" vertical="center" wrapText="1"/>
    </xf>
    <xf numFmtId="0" fontId="7" fillId="0" borderId="20" xfId="39" applyNumberFormat="1" applyFont="1" applyBorder="1" applyAlignment="1" applyProtection="1">
      <alignment horizontal="left" vertical="center" wrapText="1" indent="1"/>
    </xf>
    <xf numFmtId="0" fontId="7" fillId="0" borderId="15" xfId="39" applyNumberFormat="1" applyFont="1" applyBorder="1" applyAlignment="1" applyProtection="1">
      <alignment horizontal="left" vertical="center" wrapText="1" indent="1"/>
    </xf>
    <xf numFmtId="0" fontId="7" fillId="0" borderId="18" xfId="39" applyNumberFormat="1" applyFont="1" applyBorder="1" applyAlignment="1" applyProtection="1">
      <alignment horizontal="left" vertical="center" wrapText="1" indent="1"/>
    </xf>
    <xf numFmtId="0" fontId="7" fillId="0" borderId="26" xfId="39" applyNumberFormat="1" applyFont="1" applyBorder="1" applyAlignment="1" applyProtection="1">
      <alignment horizontal="left" vertical="center" indent="1"/>
    </xf>
    <xf numFmtId="0" fontId="7" fillId="0" borderId="22" xfId="39" applyNumberFormat="1" applyFont="1" applyBorder="1" applyAlignment="1" applyProtection="1">
      <alignment horizontal="left" vertical="center" indent="1"/>
    </xf>
    <xf numFmtId="0" fontId="7" fillId="0" borderId="23" xfId="39" applyNumberFormat="1" applyFont="1" applyBorder="1" applyAlignment="1" applyProtection="1">
      <alignment horizontal="left" vertical="center" indent="1"/>
    </xf>
    <xf numFmtId="0" fontId="85" fillId="0" borderId="0" xfId="39" applyNumberFormat="1" applyFont="1" applyFill="1" applyBorder="1" applyAlignment="1" applyProtection="1">
      <alignment horizontal="center" vertical="center"/>
    </xf>
    <xf numFmtId="0" fontId="85" fillId="0" borderId="0" xfId="31" applyFont="1" applyFill="1" applyBorder="1" applyAlignment="1" applyProtection="1">
      <alignment horizontal="center" vertical="center" wrapText="1"/>
    </xf>
    <xf numFmtId="0" fontId="88" fillId="0" borderId="0" xfId="39" applyNumberFormat="1" applyFont="1" applyFill="1" applyBorder="1" applyAlignment="1" applyProtection="1">
      <alignment horizontal="right" vertical="center"/>
    </xf>
    <xf numFmtId="0" fontId="7" fillId="0" borderId="0" xfId="53" applyFont="1" applyFill="1" applyAlignment="1" applyProtection="1">
      <alignment horizontal="left" vertical="top" wrapText="1"/>
    </xf>
    <xf numFmtId="0" fontId="7" fillId="0" borderId="19" xfId="31" applyFont="1" applyFill="1" applyBorder="1" applyAlignment="1" applyProtection="1">
      <alignment horizontal="left" vertical="center" wrapText="1"/>
    </xf>
    <xf numFmtId="0" fontId="7" fillId="0" borderId="25" xfId="31" applyFont="1" applyFill="1" applyBorder="1" applyAlignment="1" applyProtection="1">
      <alignment horizontal="left" vertical="center" wrapText="1"/>
    </xf>
    <xf numFmtId="49" fontId="35" fillId="0" borderId="25" xfId="0" applyFont="1" applyFill="1" applyBorder="1" applyAlignment="1" applyProtection="1">
      <alignment horizontal="left" vertical="center" indent="1"/>
    </xf>
    <xf numFmtId="0" fontId="7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20" fillId="0" borderId="13" xfId="55" applyFont="1" applyBorder="1" applyAlignment="1">
      <alignment horizontal="left" vertical="center" wrapText="1" indent="1"/>
    </xf>
    <xf numFmtId="0" fontId="7" fillId="0" borderId="12" xfId="53" applyFont="1" applyFill="1" applyBorder="1" applyAlignment="1" applyProtection="1">
      <alignment horizontal="center" vertical="center"/>
    </xf>
    <xf numFmtId="0" fontId="7" fillId="0" borderId="13" xfId="53" applyFont="1" applyFill="1" applyBorder="1" applyAlignment="1" applyProtection="1">
      <alignment horizontal="center" vertical="center"/>
    </xf>
    <xf numFmtId="0" fontId="7" fillId="0" borderId="14" xfId="53" applyFont="1" applyFill="1" applyBorder="1" applyAlignment="1" applyProtection="1">
      <alignment horizontal="center" vertical="center"/>
    </xf>
    <xf numFmtId="0" fontId="7" fillId="0" borderId="5" xfId="53" applyFont="1" applyFill="1" applyBorder="1" applyAlignment="1" applyProtection="1">
      <alignment horizontal="center" vertical="center"/>
    </xf>
    <xf numFmtId="0" fontId="7" fillId="0" borderId="15" xfId="53" applyNumberFormat="1" applyFont="1" applyFill="1" applyBorder="1" applyAlignment="1" applyProtection="1">
      <alignment horizontal="left" vertical="top" wrapText="1"/>
    </xf>
    <xf numFmtId="0" fontId="7" fillId="0" borderId="22" xfId="53" applyNumberFormat="1" applyFont="1" applyFill="1" applyBorder="1" applyAlignment="1" applyProtection="1">
      <alignment horizontal="left" vertical="top" wrapText="1"/>
    </xf>
    <xf numFmtId="49" fontId="7" fillId="0" borderId="0" xfId="38" applyBorder="1" applyAlignment="1" applyProtection="1">
      <alignment horizontal="left" vertical="top" wrapText="1"/>
    </xf>
    <xf numFmtId="0" fontId="20" fillId="0" borderId="13" xfId="31" applyFont="1" applyFill="1" applyBorder="1" applyAlignment="1" applyProtection="1">
      <alignment horizontal="left" vertical="center" wrapText="1" indent="1"/>
    </xf>
    <xf numFmtId="0" fontId="7" fillId="0" borderId="5" xfId="44" applyNumberFormat="1" applyFont="1" applyFill="1" applyBorder="1" applyAlignment="1" applyProtection="1">
      <alignment horizontal="center" vertical="center" wrapText="1"/>
    </xf>
    <xf numFmtId="0" fontId="20" fillId="0" borderId="37" xfId="31" applyFont="1" applyFill="1" applyBorder="1" applyAlignment="1" applyProtection="1">
      <alignment horizontal="left" vertical="center" wrapText="1" indent="1"/>
    </xf>
    <xf numFmtId="0" fontId="7" fillId="0" borderId="42" xfId="31" applyFont="1" applyFill="1" applyBorder="1" applyAlignment="1" applyProtection="1">
      <alignment horizontal="left" vertical="center" wrapText="1" indent="1"/>
    </xf>
    <xf numFmtId="0" fontId="7" fillId="0" borderId="37" xfId="31" applyFont="1" applyFill="1" applyBorder="1" applyAlignment="1" applyProtection="1">
      <alignment horizontal="left" vertical="center" wrapText="1" indent="1"/>
    </xf>
    <xf numFmtId="0" fontId="20" fillId="0" borderId="8" xfId="55" applyFont="1" applyBorder="1" applyAlignment="1">
      <alignment horizontal="left" vertical="center" indent="1"/>
    </xf>
    <xf numFmtId="0" fontId="10" fillId="0" borderId="0" xfId="50" applyFont="1" applyAlignment="1" applyProtection="1">
      <alignment horizontal="left" vertical="center" wrapText="1"/>
    </xf>
    <xf numFmtId="0" fontId="42" fillId="0" borderId="0" xfId="50" applyFont="1" applyAlignment="1" applyProtection="1">
      <alignment horizontal="left" vertical="top" wrapText="1"/>
    </xf>
    <xf numFmtId="0" fontId="10" fillId="0" borderId="0" xfId="50" applyFont="1" applyAlignment="1" applyProtection="1">
      <alignment horizontal="justify" vertical="top" wrapText="1"/>
    </xf>
    <xf numFmtId="0" fontId="42" fillId="0" borderId="0" xfId="50" applyFont="1" applyAlignment="1" applyProtection="1">
      <alignment horizontal="justify" vertical="top" wrapText="1"/>
    </xf>
    <xf numFmtId="0" fontId="9" fillId="8" borderId="15" xfId="0" applyNumberFormat="1" applyFont="1" applyFill="1" applyBorder="1" applyAlignment="1" applyProtection="1">
      <alignment horizontal="center" vertical="center" wrapText="1"/>
    </xf>
    <xf numFmtId="0" fontId="21" fillId="8" borderId="25" xfId="53" applyFont="1" applyFill="1" applyBorder="1" applyAlignment="1" applyProtection="1">
      <alignment horizontal="center" vertical="center" wrapText="1"/>
    </xf>
    <xf numFmtId="0" fontId="7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53" applyFont="1" applyFill="1" applyBorder="1" applyAlignment="1" applyProtection="1">
      <alignment horizontal="center" vertical="top" wrapText="1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0" fontId="7" fillId="0" borderId="14" xfId="53" applyFont="1" applyFill="1" applyBorder="1" applyAlignment="1" applyProtection="1">
      <alignment horizontal="center" vertical="center" wrapText="1"/>
    </xf>
    <xf numFmtId="0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6" fillId="9" borderId="5" xfId="35" applyNumberFormat="1" applyFont="1" applyFill="1" applyBorder="1" applyAlignment="1" applyProtection="1">
      <alignment horizontal="left" vertical="top" indent="1"/>
      <protection locked="0"/>
    </xf>
    <xf numFmtId="0" fontId="56" fillId="0" borderId="5" xfId="35" applyNumberFormat="1" applyFont="1" applyFill="1" applyBorder="1" applyAlignment="1" applyProtection="1">
      <alignment horizontal="left" vertical="center" wrapText="1" indent="1"/>
    </xf>
    <xf numFmtId="0" fontId="56" fillId="0" borderId="5" xfId="35" applyNumberFormat="1" applyFont="1" applyFill="1" applyBorder="1" applyAlignment="1" applyProtection="1">
      <alignment horizontal="left" vertical="top" indent="1"/>
    </xf>
    <xf numFmtId="0" fontId="7" fillId="11" borderId="5" xfId="51" applyNumberFormat="1" applyFont="1" applyFill="1" applyBorder="1" applyAlignment="1" applyProtection="1">
      <alignment horizontal="center" vertical="center" wrapText="1"/>
    </xf>
    <xf numFmtId="49" fontId="7" fillId="11" borderId="12" xfId="51" applyNumberFormat="1" applyFont="1" applyFill="1" applyBorder="1" applyAlignment="1" applyProtection="1">
      <alignment horizontal="center" vertical="center" wrapText="1"/>
    </xf>
    <xf numFmtId="0" fontId="7" fillId="0" borderId="0" xfId="31" applyFont="1" applyFill="1" applyBorder="1" applyAlignment="1" applyProtection="1">
      <alignment horizontal="center" vertical="center" wrapText="1"/>
    </xf>
  </cellXfs>
  <cellStyles count="135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ells 2" xfId="108" xr:uid="{00000000-0005-0000-0000-000021000000}"/>
    <cellStyle name="Currency [0]" xfId="16" xr:uid="{00000000-0005-0000-0000-000022000000}"/>
    <cellStyle name="currency1" xfId="96" xr:uid="{00000000-0005-0000-0000-000023000000}"/>
    <cellStyle name="Currency2" xfId="17" xr:uid="{00000000-0005-0000-0000-000024000000}"/>
    <cellStyle name="currency3" xfId="97" xr:uid="{00000000-0005-0000-0000-000025000000}"/>
    <cellStyle name="currency4" xfId="98" xr:uid="{00000000-0005-0000-0000-000026000000}"/>
    <cellStyle name="Followed Hyperlink" xfId="18" xr:uid="{00000000-0005-0000-0000-000027000000}"/>
    <cellStyle name="Header 3" xfId="19" xr:uid="{00000000-0005-0000-0000-000028000000}"/>
    <cellStyle name="Hyperlink" xfId="20" xr:uid="{00000000-0005-0000-0000-000029000000}"/>
    <cellStyle name="normal" xfId="21" xr:uid="{00000000-0005-0000-0000-00002A000000}"/>
    <cellStyle name="Normal1" xfId="22" xr:uid="{00000000-0005-0000-0000-00002B000000}"/>
    <cellStyle name="Normal2" xfId="23" xr:uid="{00000000-0005-0000-0000-00002C000000}"/>
    <cellStyle name="Percent1" xfId="24" xr:uid="{00000000-0005-0000-0000-00002D000000}"/>
    <cellStyle name="Title 4" xfId="25" xr:uid="{00000000-0005-0000-0000-00002E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9000000}"/>
    <cellStyle name="Гиперссылка 2 2" xfId="29" xr:uid="{00000000-0005-0000-0000-00003A000000}"/>
    <cellStyle name="Гиперссылка 3" xfId="107" xr:uid="{00000000-0005-0000-0000-00003B000000}"/>
    <cellStyle name="Гиперссылка 4" xfId="30" xr:uid="{00000000-0005-0000-0000-00003C000000}"/>
    <cellStyle name="Гиперссылка 4 2" xfId="109" xr:uid="{00000000-0005-0000-0000-00003D000000}"/>
    <cellStyle name="Гиперссылка 5" xfId="118" xr:uid="{00000000-0005-0000-0000-00003E000000}"/>
    <cellStyle name="Границы" xfId="119" xr:uid="{00000000-0005-0000-0000-00003F000000}"/>
    <cellStyle name="Денежный" xfId="104" builtinId="4" hidden="1"/>
    <cellStyle name="Денежный [0]" xfId="105" builtinId="7" hidden="1"/>
    <cellStyle name="Заголовок" xfId="31" xr:uid="{00000000-0005-0000-0000-000042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7000000}"/>
    <cellStyle name="Значение" xfId="33" xr:uid="{00000000-0005-0000-0000-000048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E000000}"/>
    <cellStyle name="Обычный 12" xfId="110" xr:uid="{00000000-0005-0000-0000-00004F000000}"/>
    <cellStyle name="Обычный 12 2" xfId="34" xr:uid="{00000000-0005-0000-0000-000050000000}"/>
    <cellStyle name="Обычный 12 3" xfId="120" xr:uid="{00000000-0005-0000-0000-000051000000}"/>
    <cellStyle name="Обычный 14" xfId="121" xr:uid="{00000000-0005-0000-0000-000052000000}"/>
    <cellStyle name="Обычный 14 2" xfId="122" xr:uid="{00000000-0005-0000-0000-000053000000}"/>
    <cellStyle name="Обычный 14 2 2" xfId="123" xr:uid="{00000000-0005-0000-0000-000054000000}"/>
    <cellStyle name="Обычный 14 3" xfId="124" xr:uid="{00000000-0005-0000-0000-000055000000}"/>
    <cellStyle name="Обычный 14 3 2" xfId="125" xr:uid="{00000000-0005-0000-0000-000056000000}"/>
    <cellStyle name="Обычный 14 4" xfId="126" xr:uid="{00000000-0005-0000-0000-000057000000}"/>
    <cellStyle name="Обычный 14 4 2" xfId="127" xr:uid="{00000000-0005-0000-0000-000058000000}"/>
    <cellStyle name="Обычный 14 5" xfId="128" xr:uid="{00000000-0005-0000-0000-000059000000}"/>
    <cellStyle name="Обычный 14 6" xfId="129" xr:uid="{00000000-0005-0000-0000-00005A000000}"/>
    <cellStyle name="Обычный 14 7" xfId="130" xr:uid="{00000000-0005-0000-0000-00005B000000}"/>
    <cellStyle name="Обычный 14 8" xfId="131" xr:uid="{00000000-0005-0000-0000-00005C000000}"/>
    <cellStyle name="Обычный 14 9" xfId="132" xr:uid="{00000000-0005-0000-0000-00005D000000}"/>
    <cellStyle name="Обычный 15" xfId="35" xr:uid="{00000000-0005-0000-0000-00005E000000}"/>
    <cellStyle name="Обычный 2" xfId="36" xr:uid="{00000000-0005-0000-0000-00005F000000}"/>
    <cellStyle name="Обычный 2 10 2" xfId="111" xr:uid="{00000000-0005-0000-0000-000060000000}"/>
    <cellStyle name="Обычный 2 2" xfId="37" xr:uid="{00000000-0005-0000-0000-000061000000}"/>
    <cellStyle name="Обычный 2 3" xfId="133" xr:uid="{00000000-0005-0000-0000-000062000000}"/>
    <cellStyle name="Обычный 2 4" xfId="101" xr:uid="{00000000-0005-0000-0000-000063000000}"/>
    <cellStyle name="Обычный 3" xfId="38" xr:uid="{00000000-0005-0000-0000-000064000000}"/>
    <cellStyle name="Обычный 3 2" xfId="39" xr:uid="{00000000-0005-0000-0000-000065000000}"/>
    <cellStyle name="Обычный 3 2 2" xfId="115" xr:uid="{00000000-0005-0000-0000-000066000000}"/>
    <cellStyle name="Обычный 3 3" xfId="40" xr:uid="{00000000-0005-0000-0000-000067000000}"/>
    <cellStyle name="Обычный 3 4" xfId="134" xr:uid="{00000000-0005-0000-0000-000068000000}"/>
    <cellStyle name="Обычный 4" xfId="100" xr:uid="{00000000-0005-0000-0000-000069000000}"/>
    <cellStyle name="Обычный 5" xfId="41" xr:uid="{00000000-0005-0000-0000-00006A000000}"/>
    <cellStyle name="Обычный 5 2" xfId="112" xr:uid="{00000000-0005-0000-0000-00006B000000}"/>
    <cellStyle name="Обычный 6" xfId="113" xr:uid="{00000000-0005-0000-0000-00006C000000}"/>
    <cellStyle name="Обычный 7" xfId="114" xr:uid="{00000000-0005-0000-0000-00006D000000}"/>
    <cellStyle name="Обычный 8" xfId="116" xr:uid="{00000000-0005-0000-0000-00006E000000}"/>
    <cellStyle name="Обычный 9" xfId="117" xr:uid="{00000000-0005-0000-0000-00006F000000}"/>
    <cellStyle name="Обычный_INVEST.WARM.PLAN.4.78(v0.1)" xfId="42" xr:uid="{00000000-0005-0000-0000-000070000000}"/>
    <cellStyle name="Обычный_JKH.OPEN.INFO.HVS(v3.5)_цены161210" xfId="43" xr:uid="{00000000-0005-0000-0000-000071000000}"/>
    <cellStyle name="Обычный_JKH.OPEN.INFO.PRICE.VO_v4.0(10.02.11)" xfId="44" xr:uid="{00000000-0005-0000-0000-000072000000}"/>
    <cellStyle name="Обычный_KRU.TARIFF.FACT-0.3" xfId="45" xr:uid="{00000000-0005-0000-0000-000073000000}"/>
    <cellStyle name="Обычный_KRU.TARIFF.TE.FACT(v0.5)_import_02.02 2" xfId="46" xr:uid="{00000000-0005-0000-0000-000074000000}"/>
    <cellStyle name="Обычный_MINENERGO.340.PRIL79(v0.1)" xfId="47" xr:uid="{00000000-0005-0000-0000-000075000000}"/>
    <cellStyle name="Обычный_PREDEL.JKH.2010(v1.3)" xfId="48" xr:uid="{00000000-0005-0000-0000-000076000000}"/>
    <cellStyle name="Обычный_razrabotka_sablonov_po_WKU" xfId="49" xr:uid="{00000000-0005-0000-0000-000077000000}"/>
    <cellStyle name="Обычный_SIMPLE_1_massive2" xfId="50" xr:uid="{00000000-0005-0000-0000-000078000000}"/>
    <cellStyle name="Обычный_ЖКУ_проект3" xfId="51" xr:uid="{00000000-0005-0000-0000-000079000000}"/>
    <cellStyle name="Обычный_Макет_налог на прибыль v 0.6" xfId="52" xr:uid="{00000000-0005-0000-0000-00007A000000}"/>
    <cellStyle name="Обычный_Мониторинг инвестиций" xfId="53" xr:uid="{00000000-0005-0000-0000-00007B000000}"/>
    <cellStyle name="Обычный_Новая проверка голубых" xfId="54" xr:uid="{00000000-0005-0000-0000-00007C000000}"/>
    <cellStyle name="Обычный_Шаблон по источникам для Модуля Реестр (2)" xfId="55" xr:uid="{00000000-0005-0000-0000-00007D000000}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32</xdr:row>
      <xdr:rowOff>47625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29</xdr:row>
      <xdr:rowOff>155575</xdr:rowOff>
    </xdr:from>
    <xdr:to>
      <xdr:col>3</xdr:col>
      <xdr:colOff>0</xdr:colOff>
      <xdr:row>32</xdr:row>
      <xdr:rowOff>47625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27</xdr:row>
      <xdr:rowOff>73025</xdr:rowOff>
    </xdr:from>
    <xdr:to>
      <xdr:col>3</xdr:col>
      <xdr:colOff>0</xdr:colOff>
      <xdr:row>29</xdr:row>
      <xdr:rowOff>155575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24</xdr:row>
      <xdr:rowOff>180975</xdr:rowOff>
    </xdr:from>
    <xdr:to>
      <xdr:col>3</xdr:col>
      <xdr:colOff>0</xdr:colOff>
      <xdr:row>27</xdr:row>
      <xdr:rowOff>73025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22</xdr:row>
      <xdr:rowOff>250825</xdr:rowOff>
    </xdr:from>
    <xdr:to>
      <xdr:col>3</xdr:col>
      <xdr:colOff>0</xdr:colOff>
      <xdr:row>24</xdr:row>
      <xdr:rowOff>180975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20</xdr:row>
      <xdr:rowOff>149225</xdr:rowOff>
    </xdr:from>
    <xdr:to>
      <xdr:col>3</xdr:col>
      <xdr:colOff>0</xdr:colOff>
      <xdr:row>22</xdr:row>
      <xdr:rowOff>250825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20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20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21</xdr:row>
      <xdr:rowOff>0</xdr:rowOff>
    </xdr:from>
    <xdr:to>
      <xdr:col>1</xdr:col>
      <xdr:colOff>428625</xdr:colOff>
      <xdr:row>22</xdr:row>
      <xdr:rowOff>209550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22</xdr:row>
      <xdr:rowOff>285750</xdr:rowOff>
    </xdr:from>
    <xdr:to>
      <xdr:col>1</xdr:col>
      <xdr:colOff>428625</xdr:colOff>
      <xdr:row>24</xdr:row>
      <xdr:rowOff>152400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25</xdr:row>
      <xdr:rowOff>38100</xdr:rowOff>
    </xdr:from>
    <xdr:to>
      <xdr:col>1</xdr:col>
      <xdr:colOff>428625</xdr:colOff>
      <xdr:row>27</xdr:row>
      <xdr:rowOff>57150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27</xdr:row>
      <xdr:rowOff>123825</xdr:rowOff>
    </xdr:from>
    <xdr:to>
      <xdr:col>1</xdr:col>
      <xdr:colOff>428625</xdr:colOff>
      <xdr:row>29</xdr:row>
      <xdr:rowOff>123825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30</xdr:row>
      <xdr:rowOff>28575</xdr:rowOff>
    </xdr:from>
    <xdr:to>
      <xdr:col>1</xdr:col>
      <xdr:colOff>447675</xdr:colOff>
      <xdr:row>32</xdr:row>
      <xdr:rowOff>28575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32</xdr:row>
      <xdr:rowOff>76200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 hidden="1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0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30</xdr:row>
      <xdr:rowOff>0</xdr:rowOff>
    </xdr:from>
    <xdr:to>
      <xdr:col>6</xdr:col>
      <xdr:colOff>228600</xdr:colOff>
      <xdr:row>31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35242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44</xdr:row>
      <xdr:rowOff>47625</xdr:rowOff>
    </xdr:from>
    <xdr:to>
      <xdr:col>6</xdr:col>
      <xdr:colOff>1</xdr:colOff>
      <xdr:row>44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5</xdr:row>
      <xdr:rowOff>9525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5</xdr:row>
      <xdr:rowOff>95250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970083</xdr:colOff>
      <xdr:row>6</xdr:row>
      <xdr:rowOff>513617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247650" y="409576"/>
          <a:ext cx="10676058" cy="427891"/>
          <a:chOff x="304799" y="752476"/>
          <a:chExt cx="10685583" cy="446941"/>
        </a:xfrm>
      </xdr:grpSpPr>
      <xdr:pic>
        <xdr:nvPicPr>
          <xdr:cNvPr id="10" name="Рисунок 1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Прямоугольник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теплоснабжения,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9524</xdr:rowOff>
    </xdr:from>
    <xdr:to>
      <xdr:col>2</xdr:col>
      <xdr:colOff>237600</xdr:colOff>
      <xdr:row>4</xdr:row>
      <xdr:rowOff>10274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4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9524</xdr:rowOff>
    </xdr:from>
    <xdr:to>
      <xdr:col>2</xdr:col>
      <xdr:colOff>237600</xdr:colOff>
      <xdr:row>4</xdr:row>
      <xdr:rowOff>10274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4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2</xdr:col>
      <xdr:colOff>238125</xdr:colOff>
      <xdr:row>12</xdr:row>
      <xdr:rowOff>28575</xdr:rowOff>
    </xdr:from>
    <xdr:to>
      <xdr:col>13</xdr:col>
      <xdr:colOff>19050</xdr:colOff>
      <xdr:row>12</xdr:row>
      <xdr:rowOff>552450</xdr:rowOff>
    </xdr:to>
    <xdr:grpSp>
      <xdr:nvGrpSpPr>
        <xdr:cNvPr id="14" name="Группа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/>
      </xdr:nvGrpSpPr>
      <xdr:grpSpPr>
        <a:xfrm>
          <a:off x="238125" y="676275"/>
          <a:ext cx="13134975" cy="523875"/>
          <a:chOff x="257175" y="752476"/>
          <a:chExt cx="13134975" cy="523874"/>
        </a:xfrm>
      </xdr:grpSpPr>
      <xdr:pic>
        <xdr:nvPicPr>
          <xdr:cNvPr id="15" name="Рисунок 8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" name="Прямоугольник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/>
        </xdr:nvSpPr>
        <xdr:spPr>
          <a:xfrm>
            <a:off x="257175" y="752476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Для</a:t>
            </a:r>
            <a:r>
              <a:rPr lang="ru-RU" sz="9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каждой системы теплоснабжения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теплоснабжения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rofimyuk_an@nitec.irkutskenergo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5" customWidth="1"/>
    <col min="2" max="2" width="8.7109375" style="55" customWidth="1"/>
    <col min="3" max="3" width="22.28515625" style="55" customWidth="1"/>
    <col min="4" max="4" width="4.28515625" style="55" customWidth="1"/>
    <col min="5" max="6" width="4.42578125" style="55" customWidth="1"/>
    <col min="7" max="7" width="4.5703125" style="55" customWidth="1"/>
    <col min="8" max="25" width="4.42578125" style="55" customWidth="1"/>
    <col min="26" max="33" width="9.140625" style="118"/>
    <col min="34" max="16384" width="9.140625" style="55"/>
  </cols>
  <sheetData>
    <row r="1" spans="1:27" ht="10.5" customHeight="1">
      <c r="AA1" s="118" t="s">
        <v>66</v>
      </c>
    </row>
    <row r="2" spans="1:27" ht="16.5" customHeight="1">
      <c r="B2" s="453" t="str">
        <f>"Код шаблона: " &amp; GetCode()</f>
        <v>Код шаблона: FAS.JKH.OPEN.INFO.TERMS.WARM</v>
      </c>
      <c r="C2" s="453"/>
      <c r="D2" s="453"/>
      <c r="E2" s="453"/>
      <c r="F2" s="453"/>
      <c r="G2" s="453"/>
      <c r="V2" s="109"/>
    </row>
    <row r="3" spans="1:27" ht="18" customHeight="1">
      <c r="B3" s="454" t="str">
        <f>"Версия " &amp; GetVersion()</f>
        <v>Версия 1.0.1</v>
      </c>
      <c r="C3" s="454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V3" s="109"/>
      <c r="W3" s="109"/>
      <c r="X3" s="109"/>
      <c r="Y3" s="109"/>
    </row>
    <row r="4" spans="1:27" ht="6" customHeight="1"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</row>
    <row r="5" spans="1:27" ht="32.25" customHeight="1">
      <c r="B5" s="455" t="str">
        <f>Титульный!E5</f>
        <v>Информация об условиях, на которых осуществляется поставка товаров (оказание услуг)</v>
      </c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7"/>
    </row>
    <row r="6" spans="1:27" ht="9.75" customHeight="1">
      <c r="A6" s="109"/>
      <c r="B6" s="119"/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12"/>
    </row>
    <row r="7" spans="1:27" ht="15" hidden="1" customHeight="1">
      <c r="A7" s="109"/>
      <c r="B7" s="122"/>
      <c r="C7" s="123"/>
      <c r="D7" s="124"/>
      <c r="E7" s="449" t="s">
        <v>174</v>
      </c>
      <c r="F7" s="449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49"/>
      <c r="W7" s="449"/>
      <c r="X7" s="449"/>
      <c r="Y7" s="113"/>
    </row>
    <row r="8" spans="1:27" ht="15" hidden="1" customHeight="1">
      <c r="A8" s="109"/>
      <c r="B8" s="122"/>
      <c r="C8" s="123"/>
      <c r="D8" s="124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49"/>
      <c r="Y8" s="113"/>
    </row>
    <row r="9" spans="1:27" ht="15" hidden="1" customHeight="1">
      <c r="A9" s="109"/>
      <c r="B9" s="122"/>
      <c r="C9" s="123"/>
      <c r="D9" s="124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  <c r="T9" s="449"/>
      <c r="U9" s="449"/>
      <c r="V9" s="449"/>
      <c r="W9" s="449"/>
      <c r="X9" s="449"/>
      <c r="Y9" s="113"/>
    </row>
    <row r="10" spans="1:27" ht="10.5" hidden="1" customHeight="1">
      <c r="A10" s="109"/>
      <c r="B10" s="122"/>
      <c r="C10" s="123"/>
      <c r="D10" s="124"/>
      <c r="E10" s="449"/>
      <c r="F10" s="449"/>
      <c r="G10" s="449"/>
      <c r="H10" s="449"/>
      <c r="I10" s="449"/>
      <c r="J10" s="449"/>
      <c r="K10" s="449"/>
      <c r="L10" s="449"/>
      <c r="M10" s="449"/>
      <c r="N10" s="449"/>
      <c r="O10" s="449"/>
      <c r="P10" s="449"/>
      <c r="Q10" s="449"/>
      <c r="R10" s="449"/>
      <c r="S10" s="449"/>
      <c r="T10" s="449"/>
      <c r="U10" s="449"/>
      <c r="V10" s="449"/>
      <c r="W10" s="449"/>
      <c r="X10" s="449"/>
      <c r="Y10" s="113"/>
    </row>
    <row r="11" spans="1:27" ht="27" hidden="1" customHeight="1">
      <c r="A11" s="109"/>
      <c r="B11" s="122"/>
      <c r="C11" s="123"/>
      <c r="D11" s="124"/>
      <c r="E11" s="449"/>
      <c r="F11" s="449"/>
      <c r="G11" s="449"/>
      <c r="H11" s="449"/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113"/>
    </row>
    <row r="12" spans="1:27" ht="12" hidden="1" customHeight="1">
      <c r="A12" s="109"/>
      <c r="B12" s="122"/>
      <c r="C12" s="123"/>
      <c r="D12" s="124"/>
      <c r="E12" s="449"/>
      <c r="F12" s="449"/>
      <c r="G12" s="449"/>
      <c r="H12" s="449"/>
      <c r="I12" s="449"/>
      <c r="J12" s="449"/>
      <c r="K12" s="449"/>
      <c r="L12" s="449"/>
      <c r="M12" s="449"/>
      <c r="N12" s="449"/>
      <c r="O12" s="449"/>
      <c r="P12" s="449"/>
      <c r="Q12" s="449"/>
      <c r="R12" s="449"/>
      <c r="S12" s="449"/>
      <c r="T12" s="449"/>
      <c r="U12" s="449"/>
      <c r="V12" s="449"/>
      <c r="W12" s="449"/>
      <c r="X12" s="449"/>
      <c r="Y12" s="113"/>
    </row>
    <row r="13" spans="1:27" ht="38.25" hidden="1" customHeight="1">
      <c r="A13" s="109"/>
      <c r="B13" s="122"/>
      <c r="C13" s="123"/>
      <c r="D13" s="124"/>
      <c r="E13" s="449"/>
      <c r="F13" s="449"/>
      <c r="G13" s="449"/>
      <c r="H13" s="449"/>
      <c r="I13" s="449"/>
      <c r="J13" s="449"/>
      <c r="K13" s="449"/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9"/>
      <c r="W13" s="449"/>
      <c r="X13" s="449"/>
      <c r="Y13" s="114"/>
    </row>
    <row r="14" spans="1:27" ht="15" hidden="1" customHeight="1">
      <c r="A14" s="109"/>
      <c r="B14" s="122"/>
      <c r="C14" s="123"/>
      <c r="D14" s="124"/>
      <c r="E14" s="449"/>
      <c r="F14" s="449"/>
      <c r="G14" s="449"/>
      <c r="H14" s="449"/>
      <c r="I14" s="449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  <c r="U14" s="449"/>
      <c r="V14" s="449"/>
      <c r="W14" s="449"/>
      <c r="X14" s="449"/>
      <c r="Y14" s="113"/>
    </row>
    <row r="15" spans="1:27" ht="15" hidden="1">
      <c r="A15" s="109"/>
      <c r="B15" s="122"/>
      <c r="C15" s="123"/>
      <c r="D15" s="124"/>
      <c r="E15" s="449"/>
      <c r="F15" s="449"/>
      <c r="G15" s="449"/>
      <c r="H15" s="449"/>
      <c r="I15" s="449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  <c r="U15" s="449"/>
      <c r="V15" s="449"/>
      <c r="W15" s="449"/>
      <c r="X15" s="449"/>
      <c r="Y15" s="113"/>
    </row>
    <row r="16" spans="1:27" ht="15" hidden="1">
      <c r="A16" s="109"/>
      <c r="B16" s="122"/>
      <c r="C16" s="123"/>
      <c r="D16" s="124"/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49"/>
      <c r="P16" s="449"/>
      <c r="Q16" s="449"/>
      <c r="R16" s="449"/>
      <c r="S16" s="449"/>
      <c r="T16" s="449"/>
      <c r="U16" s="449"/>
      <c r="V16" s="449"/>
      <c r="W16" s="449"/>
      <c r="X16" s="449"/>
      <c r="Y16" s="113"/>
    </row>
    <row r="17" spans="1:25" ht="15" hidden="1" customHeight="1">
      <c r="A17" s="109"/>
      <c r="B17" s="122"/>
      <c r="C17" s="123"/>
      <c r="D17" s="124"/>
      <c r="E17" s="449"/>
      <c r="F17" s="449"/>
      <c r="G17" s="449"/>
      <c r="H17" s="449"/>
      <c r="I17" s="449"/>
      <c r="J17" s="449"/>
      <c r="K17" s="449"/>
      <c r="L17" s="449"/>
      <c r="M17" s="449"/>
      <c r="N17" s="449"/>
      <c r="O17" s="449"/>
      <c r="P17" s="449"/>
      <c r="Q17" s="449"/>
      <c r="R17" s="449"/>
      <c r="S17" s="449"/>
      <c r="T17" s="449"/>
      <c r="U17" s="449"/>
      <c r="V17" s="449"/>
      <c r="W17" s="449"/>
      <c r="X17" s="449"/>
      <c r="Y17" s="113"/>
    </row>
    <row r="18" spans="1:25" ht="15" hidden="1">
      <c r="A18" s="109"/>
      <c r="B18" s="122"/>
      <c r="C18" s="123"/>
      <c r="D18" s="124"/>
      <c r="E18" s="449"/>
      <c r="F18" s="449"/>
      <c r="G18" s="449"/>
      <c r="H18" s="449"/>
      <c r="I18" s="449"/>
      <c r="J18" s="449"/>
      <c r="K18" s="449"/>
      <c r="L18" s="449"/>
      <c r="M18" s="449"/>
      <c r="N18" s="449"/>
      <c r="O18" s="449"/>
      <c r="P18" s="449"/>
      <c r="Q18" s="449"/>
      <c r="R18" s="449"/>
      <c r="S18" s="449"/>
      <c r="T18" s="449"/>
      <c r="U18" s="449"/>
      <c r="V18" s="449"/>
      <c r="W18" s="449"/>
      <c r="X18" s="449"/>
      <c r="Y18" s="113"/>
    </row>
    <row r="19" spans="1:25" ht="23.45" hidden="1" customHeight="1">
      <c r="A19" s="109"/>
      <c r="B19" s="122"/>
      <c r="C19" s="123"/>
      <c r="D19" s="125"/>
      <c r="E19" s="449"/>
      <c r="F19" s="449"/>
      <c r="G19" s="449"/>
      <c r="H19" s="449"/>
      <c r="I19" s="449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  <c r="U19" s="449"/>
      <c r="V19" s="449"/>
      <c r="W19" s="449"/>
      <c r="X19" s="449"/>
      <c r="Y19" s="113"/>
    </row>
    <row r="20" spans="1:25" ht="15">
      <c r="A20" s="109"/>
      <c r="B20" s="122"/>
      <c r="C20" s="123"/>
      <c r="D20" s="125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13"/>
    </row>
    <row r="21" spans="1:25" ht="14.25" customHeight="1">
      <c r="A21" s="109"/>
      <c r="B21" s="122"/>
      <c r="C21" s="123"/>
      <c r="D21" s="127"/>
      <c r="E21" s="134" t="s">
        <v>64</v>
      </c>
      <c r="F21" s="451" t="s">
        <v>68</v>
      </c>
      <c r="G21" s="452"/>
      <c r="H21" s="452"/>
      <c r="I21" s="452"/>
      <c r="J21" s="452"/>
      <c r="K21" s="452"/>
      <c r="L21" s="452"/>
      <c r="M21" s="452"/>
      <c r="N21" s="124"/>
      <c r="O21" s="136" t="s">
        <v>64</v>
      </c>
      <c r="P21" s="458" t="s">
        <v>65</v>
      </c>
      <c r="Q21" s="459"/>
      <c r="R21" s="459"/>
      <c r="S21" s="459"/>
      <c r="T21" s="459"/>
      <c r="U21" s="459"/>
      <c r="V21" s="459"/>
      <c r="W21" s="459"/>
      <c r="X21" s="459"/>
      <c r="Y21" s="113"/>
    </row>
    <row r="22" spans="1:25" ht="14.25" customHeight="1">
      <c r="A22" s="109"/>
      <c r="B22" s="122"/>
      <c r="C22" s="123"/>
      <c r="D22" s="127"/>
      <c r="E22" s="135" t="s">
        <v>64</v>
      </c>
      <c r="F22" s="451" t="s">
        <v>67</v>
      </c>
      <c r="G22" s="452"/>
      <c r="H22" s="452"/>
      <c r="I22" s="452"/>
      <c r="J22" s="452"/>
      <c r="K22" s="452"/>
      <c r="L22" s="452"/>
      <c r="M22" s="452"/>
      <c r="N22" s="124"/>
      <c r="O22" s="137" t="s">
        <v>64</v>
      </c>
      <c r="P22" s="458" t="s">
        <v>379</v>
      </c>
      <c r="Q22" s="459"/>
      <c r="R22" s="459"/>
      <c r="S22" s="459"/>
      <c r="T22" s="459"/>
      <c r="U22" s="459"/>
      <c r="V22" s="459"/>
      <c r="W22" s="459"/>
      <c r="X22" s="459"/>
      <c r="Y22" s="113"/>
    </row>
    <row r="23" spans="1:25" ht="27" customHeight="1">
      <c r="A23" s="109"/>
      <c r="B23" s="122"/>
      <c r="C23" s="123"/>
      <c r="D23" s="127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450"/>
      <c r="Q23" s="450"/>
      <c r="R23" s="450"/>
      <c r="S23" s="450"/>
      <c r="T23" s="450"/>
      <c r="U23" s="450"/>
      <c r="V23" s="450"/>
      <c r="W23" s="450"/>
      <c r="X23" s="124"/>
      <c r="Y23" s="113"/>
    </row>
    <row r="24" spans="1:25" ht="15" customHeight="1">
      <c r="A24" s="109"/>
      <c r="B24" s="122"/>
      <c r="C24" s="123"/>
      <c r="D24" s="127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13"/>
    </row>
    <row r="25" spans="1:25" ht="15" customHeight="1">
      <c r="A25" s="109"/>
      <c r="B25" s="122"/>
      <c r="C25" s="123"/>
      <c r="D25" s="127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13"/>
    </row>
    <row r="26" spans="1:25" ht="15" customHeight="1">
      <c r="A26" s="109"/>
      <c r="B26" s="122"/>
      <c r="C26" s="123"/>
      <c r="D26" s="127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13"/>
    </row>
    <row r="27" spans="1:25" ht="15" customHeight="1">
      <c r="A27" s="109"/>
      <c r="B27" s="122"/>
      <c r="C27" s="123"/>
      <c r="D27" s="127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13"/>
    </row>
    <row r="28" spans="1:25" ht="15" customHeight="1">
      <c r="A28" s="109"/>
      <c r="B28" s="122"/>
      <c r="C28" s="123"/>
      <c r="D28" s="127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13"/>
    </row>
    <row r="29" spans="1:25" ht="15" customHeight="1">
      <c r="A29" s="109"/>
      <c r="B29" s="122"/>
      <c r="C29" s="123"/>
      <c r="D29" s="127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13"/>
    </row>
    <row r="30" spans="1:25" ht="15" customHeight="1">
      <c r="A30" s="109"/>
      <c r="B30" s="122"/>
      <c r="C30" s="123"/>
      <c r="D30" s="127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13"/>
    </row>
    <row r="31" spans="1:25" ht="15" customHeight="1">
      <c r="A31" s="109"/>
      <c r="B31" s="122"/>
      <c r="C31" s="123"/>
      <c r="D31" s="127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13"/>
    </row>
    <row r="32" spans="1:25" ht="15" customHeight="1">
      <c r="A32" s="109"/>
      <c r="B32" s="122"/>
      <c r="C32" s="123"/>
      <c r="D32" s="127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13"/>
    </row>
    <row r="33" spans="1:25" ht="15" customHeight="1">
      <c r="A33" s="109"/>
      <c r="B33" s="122"/>
      <c r="C33" s="123"/>
      <c r="D33" s="125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13"/>
    </row>
    <row r="34" spans="1:25" ht="11.1" customHeight="1">
      <c r="A34" s="109"/>
      <c r="B34" s="122"/>
      <c r="C34" s="123"/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13"/>
    </row>
    <row r="35" spans="1:25" ht="24" hidden="1" customHeight="1">
      <c r="A35" s="109"/>
      <c r="B35" s="122"/>
      <c r="C35" s="123"/>
      <c r="D35" s="127"/>
      <c r="E35" s="449" t="s">
        <v>94</v>
      </c>
      <c r="F35" s="449"/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  <c r="X35" s="449"/>
      <c r="Y35" s="113"/>
    </row>
    <row r="36" spans="1:25" ht="38.25" hidden="1" customHeight="1">
      <c r="A36" s="109"/>
      <c r="B36" s="122"/>
      <c r="C36" s="123"/>
      <c r="D36" s="127"/>
      <c r="E36" s="449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49"/>
      <c r="U36" s="449"/>
      <c r="V36" s="449"/>
      <c r="W36" s="449"/>
      <c r="X36" s="449"/>
      <c r="Y36" s="113"/>
    </row>
    <row r="37" spans="1:25" ht="9.75" hidden="1" customHeight="1">
      <c r="A37" s="109"/>
      <c r="B37" s="122"/>
      <c r="C37" s="123"/>
      <c r="D37" s="127"/>
      <c r="E37" s="449"/>
      <c r="F37" s="449"/>
      <c r="G37" s="449"/>
      <c r="H37" s="449"/>
      <c r="I37" s="449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49"/>
      <c r="U37" s="449"/>
      <c r="V37" s="449"/>
      <c r="W37" s="449"/>
      <c r="X37" s="449"/>
      <c r="Y37" s="113"/>
    </row>
    <row r="38" spans="1:25" ht="51" hidden="1" customHeight="1">
      <c r="A38" s="109"/>
      <c r="B38" s="122"/>
      <c r="C38" s="123"/>
      <c r="D38" s="127"/>
      <c r="E38" s="449"/>
      <c r="F38" s="449"/>
      <c r="G38" s="449"/>
      <c r="H38" s="449"/>
      <c r="I38" s="449"/>
      <c r="J38" s="449"/>
      <c r="K38" s="449"/>
      <c r="L38" s="449"/>
      <c r="M38" s="449"/>
      <c r="N38" s="449"/>
      <c r="O38" s="449"/>
      <c r="P38" s="449"/>
      <c r="Q38" s="449"/>
      <c r="R38" s="449"/>
      <c r="S38" s="449"/>
      <c r="T38" s="449"/>
      <c r="U38" s="449"/>
      <c r="V38" s="449"/>
      <c r="W38" s="449"/>
      <c r="X38" s="449"/>
      <c r="Y38" s="113"/>
    </row>
    <row r="39" spans="1:25" ht="15" hidden="1" customHeight="1">
      <c r="A39" s="109"/>
      <c r="B39" s="122"/>
      <c r="C39" s="123"/>
      <c r="D39" s="127"/>
      <c r="E39" s="449"/>
      <c r="F39" s="449"/>
      <c r="G39" s="449"/>
      <c r="H39" s="449"/>
      <c r="I39" s="449"/>
      <c r="J39" s="449"/>
      <c r="K39" s="449"/>
      <c r="L39" s="449"/>
      <c r="M39" s="449"/>
      <c r="N39" s="449"/>
      <c r="O39" s="449"/>
      <c r="P39" s="449"/>
      <c r="Q39" s="449"/>
      <c r="R39" s="449"/>
      <c r="S39" s="449"/>
      <c r="T39" s="449"/>
      <c r="U39" s="449"/>
      <c r="V39" s="449"/>
      <c r="W39" s="449"/>
      <c r="X39" s="449"/>
      <c r="Y39" s="113"/>
    </row>
    <row r="40" spans="1:25" ht="12" hidden="1" customHeight="1">
      <c r="A40" s="109"/>
      <c r="B40" s="122"/>
      <c r="C40" s="123"/>
      <c r="D40" s="127"/>
      <c r="E40" s="460"/>
      <c r="F40" s="460"/>
      <c r="G40" s="460"/>
      <c r="H40" s="460"/>
      <c r="I40" s="460"/>
      <c r="J40" s="460"/>
      <c r="K40" s="460"/>
      <c r="L40" s="460"/>
      <c r="M40" s="460"/>
      <c r="N40" s="460"/>
      <c r="O40" s="460"/>
      <c r="P40" s="460"/>
      <c r="Q40" s="460"/>
      <c r="R40" s="460"/>
      <c r="S40" s="460"/>
      <c r="T40" s="460"/>
      <c r="U40" s="460"/>
      <c r="V40" s="460"/>
      <c r="W40" s="460"/>
      <c r="X40" s="460"/>
      <c r="Y40" s="113"/>
    </row>
    <row r="41" spans="1:25" ht="15.95" hidden="1" customHeight="1">
      <c r="A41" s="109"/>
      <c r="B41" s="122"/>
      <c r="C41" s="123"/>
      <c r="D41" s="127"/>
      <c r="E41" s="461"/>
      <c r="F41" s="461"/>
      <c r="G41" s="461"/>
      <c r="H41" s="461"/>
      <c r="I41" s="461"/>
      <c r="J41" s="461"/>
      <c r="K41" s="461"/>
      <c r="L41" s="461"/>
      <c r="M41" s="461"/>
      <c r="N41" s="461"/>
      <c r="O41" s="461"/>
      <c r="P41" s="461"/>
      <c r="Q41" s="461"/>
      <c r="R41" s="461"/>
      <c r="S41" s="461"/>
      <c r="T41" s="461"/>
      <c r="U41" s="461"/>
      <c r="V41" s="461"/>
      <c r="W41" s="461"/>
      <c r="X41" s="461"/>
      <c r="Y41" s="113"/>
    </row>
    <row r="42" spans="1:25" ht="15.95" hidden="1" customHeight="1">
      <c r="A42" s="109"/>
      <c r="B42" s="122"/>
      <c r="C42" s="123"/>
      <c r="D42" s="127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61"/>
      <c r="P42" s="461"/>
      <c r="Q42" s="461"/>
      <c r="R42" s="461"/>
      <c r="S42" s="461"/>
      <c r="T42" s="461"/>
      <c r="U42" s="461"/>
      <c r="V42" s="461"/>
      <c r="W42" s="461"/>
      <c r="X42" s="461"/>
      <c r="Y42" s="113"/>
    </row>
    <row r="43" spans="1:25" ht="15.95" hidden="1" customHeight="1">
      <c r="A43" s="109"/>
      <c r="B43" s="122"/>
      <c r="C43" s="123"/>
      <c r="D43" s="127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1"/>
      <c r="X43" s="461"/>
      <c r="Y43" s="113"/>
    </row>
    <row r="44" spans="1:25" ht="15.95" hidden="1" customHeight="1">
      <c r="A44" s="109"/>
      <c r="B44" s="122"/>
      <c r="C44" s="123"/>
      <c r="D44" s="125"/>
      <c r="E44" s="461"/>
      <c r="F44" s="461"/>
      <c r="G44" s="461"/>
      <c r="H44" s="461"/>
      <c r="I44" s="461"/>
      <c r="J44" s="461"/>
      <c r="K44" s="461"/>
      <c r="L44" s="461"/>
      <c r="M44" s="461"/>
      <c r="N44" s="461"/>
      <c r="O44" s="461"/>
      <c r="P44" s="461"/>
      <c r="Q44" s="461"/>
      <c r="R44" s="461"/>
      <c r="S44" s="461"/>
      <c r="T44" s="461"/>
      <c r="U44" s="461"/>
      <c r="V44" s="461"/>
      <c r="W44" s="461"/>
      <c r="X44" s="461"/>
      <c r="Y44" s="113"/>
    </row>
    <row r="45" spans="1:25" ht="18" hidden="1" customHeight="1">
      <c r="A45" s="109"/>
      <c r="B45" s="122"/>
      <c r="C45" s="123"/>
      <c r="D45" s="125"/>
      <c r="E45" s="461"/>
      <c r="F45" s="461"/>
      <c r="G45" s="461"/>
      <c r="H45" s="461"/>
      <c r="I45" s="461"/>
      <c r="J45" s="461"/>
      <c r="K45" s="461"/>
      <c r="L45" s="461"/>
      <c r="M45" s="461"/>
      <c r="N45" s="461"/>
      <c r="O45" s="461"/>
      <c r="P45" s="461"/>
      <c r="Q45" s="461"/>
      <c r="R45" s="461"/>
      <c r="S45" s="461"/>
      <c r="T45" s="461"/>
      <c r="U45" s="461"/>
      <c r="V45" s="461"/>
      <c r="W45" s="461"/>
      <c r="X45" s="461"/>
      <c r="Y45" s="113"/>
    </row>
    <row r="46" spans="1:25" ht="24" hidden="1" customHeight="1">
      <c r="A46" s="109"/>
      <c r="B46" s="122"/>
      <c r="C46" s="123"/>
      <c r="D46" s="127"/>
      <c r="E46" s="449" t="s">
        <v>63</v>
      </c>
      <c r="F46" s="449"/>
      <c r="G46" s="449"/>
      <c r="H46" s="449"/>
      <c r="I46" s="449"/>
      <c r="J46" s="449"/>
      <c r="K46" s="449"/>
      <c r="L46" s="449"/>
      <c r="M46" s="449"/>
      <c r="N46" s="449"/>
      <c r="O46" s="449"/>
      <c r="P46" s="449"/>
      <c r="Q46" s="449"/>
      <c r="R46" s="449"/>
      <c r="S46" s="449"/>
      <c r="T46" s="449"/>
      <c r="U46" s="449"/>
      <c r="V46" s="449"/>
      <c r="W46" s="449"/>
      <c r="X46" s="449"/>
      <c r="Y46" s="113"/>
    </row>
    <row r="47" spans="1:25" ht="37.5" hidden="1" customHeight="1">
      <c r="A47" s="109"/>
      <c r="B47" s="122"/>
      <c r="C47" s="123"/>
      <c r="D47" s="127"/>
      <c r="E47" s="449"/>
      <c r="F47" s="449"/>
      <c r="G47" s="449"/>
      <c r="H47" s="449"/>
      <c r="I47" s="449"/>
      <c r="J47" s="449"/>
      <c r="K47" s="449"/>
      <c r="L47" s="449"/>
      <c r="M47" s="449"/>
      <c r="N47" s="449"/>
      <c r="O47" s="449"/>
      <c r="P47" s="449"/>
      <c r="Q47" s="449"/>
      <c r="R47" s="449"/>
      <c r="S47" s="449"/>
      <c r="T47" s="449"/>
      <c r="U47" s="449"/>
      <c r="V47" s="449"/>
      <c r="W47" s="449"/>
      <c r="X47" s="449"/>
      <c r="Y47" s="113"/>
    </row>
    <row r="48" spans="1:25" ht="24" hidden="1" customHeight="1">
      <c r="A48" s="109"/>
      <c r="B48" s="122"/>
      <c r="C48" s="123"/>
      <c r="D48" s="127"/>
      <c r="E48" s="449"/>
      <c r="F48" s="449"/>
      <c r="G48" s="449"/>
      <c r="H48" s="449"/>
      <c r="I48" s="449"/>
      <c r="J48" s="449"/>
      <c r="K48" s="449"/>
      <c r="L48" s="449"/>
      <c r="M48" s="449"/>
      <c r="N48" s="449"/>
      <c r="O48" s="449"/>
      <c r="P48" s="449"/>
      <c r="Q48" s="449"/>
      <c r="R48" s="449"/>
      <c r="S48" s="449"/>
      <c r="T48" s="449"/>
      <c r="U48" s="449"/>
      <c r="V48" s="449"/>
      <c r="W48" s="449"/>
      <c r="X48" s="449"/>
      <c r="Y48" s="113"/>
    </row>
    <row r="49" spans="1:25" ht="51" hidden="1" customHeight="1">
      <c r="A49" s="109"/>
      <c r="B49" s="122"/>
      <c r="C49" s="123"/>
      <c r="D49" s="127"/>
      <c r="E49" s="449"/>
      <c r="F49" s="449"/>
      <c r="G49" s="449"/>
      <c r="H49" s="449"/>
      <c r="I49" s="449"/>
      <c r="J49" s="449"/>
      <c r="K49" s="449"/>
      <c r="L49" s="449"/>
      <c r="M49" s="449"/>
      <c r="N49" s="449"/>
      <c r="O49" s="449"/>
      <c r="P49" s="449"/>
      <c r="Q49" s="449"/>
      <c r="R49" s="449"/>
      <c r="S49" s="449"/>
      <c r="T49" s="449"/>
      <c r="U49" s="449"/>
      <c r="V49" s="449"/>
      <c r="W49" s="449"/>
      <c r="X49" s="449"/>
      <c r="Y49" s="113"/>
    </row>
    <row r="50" spans="1:25" ht="12" hidden="1" customHeight="1">
      <c r="A50" s="109"/>
      <c r="B50" s="122"/>
      <c r="C50" s="123"/>
      <c r="D50" s="127"/>
      <c r="E50" s="449"/>
      <c r="F50" s="449"/>
      <c r="G50" s="449"/>
      <c r="H50" s="449"/>
      <c r="I50" s="449"/>
      <c r="J50" s="449"/>
      <c r="K50" s="449"/>
      <c r="L50" s="449"/>
      <c r="M50" s="449"/>
      <c r="N50" s="449"/>
      <c r="O50" s="449"/>
      <c r="P50" s="449"/>
      <c r="Q50" s="449"/>
      <c r="R50" s="449"/>
      <c r="S50" s="449"/>
      <c r="T50" s="449"/>
      <c r="U50" s="449"/>
      <c r="V50" s="449"/>
      <c r="W50" s="449"/>
      <c r="X50" s="449"/>
      <c r="Y50" s="113"/>
    </row>
    <row r="51" spans="1:25" ht="12" hidden="1" customHeight="1">
      <c r="A51" s="109"/>
      <c r="B51" s="122"/>
      <c r="C51" s="123"/>
      <c r="D51" s="127"/>
      <c r="E51" s="449"/>
      <c r="F51" s="449"/>
      <c r="G51" s="449"/>
      <c r="H51" s="449"/>
      <c r="I51" s="449"/>
      <c r="J51" s="449"/>
      <c r="K51" s="449"/>
      <c r="L51" s="449"/>
      <c r="M51" s="449"/>
      <c r="N51" s="449"/>
      <c r="O51" s="449"/>
      <c r="P51" s="449"/>
      <c r="Q51" s="449"/>
      <c r="R51" s="449"/>
      <c r="S51" s="449"/>
      <c r="T51" s="449"/>
      <c r="U51" s="449"/>
      <c r="V51" s="449"/>
      <c r="W51" s="449"/>
      <c r="X51" s="449"/>
      <c r="Y51" s="113"/>
    </row>
    <row r="52" spans="1:25" ht="12" hidden="1" customHeight="1">
      <c r="A52" s="109"/>
      <c r="B52" s="122"/>
      <c r="C52" s="123"/>
      <c r="D52" s="127"/>
      <c r="E52" s="449"/>
      <c r="F52" s="449"/>
      <c r="G52" s="449"/>
      <c r="H52" s="449"/>
      <c r="I52" s="449"/>
      <c r="J52" s="449"/>
      <c r="K52" s="449"/>
      <c r="L52" s="449"/>
      <c r="M52" s="449"/>
      <c r="N52" s="449"/>
      <c r="O52" s="449"/>
      <c r="P52" s="449"/>
      <c r="Q52" s="449"/>
      <c r="R52" s="449"/>
      <c r="S52" s="449"/>
      <c r="T52" s="449"/>
      <c r="U52" s="449"/>
      <c r="V52" s="449"/>
      <c r="W52" s="449"/>
      <c r="X52" s="449"/>
      <c r="Y52" s="113"/>
    </row>
    <row r="53" spans="1:25" ht="12" hidden="1" customHeight="1">
      <c r="A53" s="109"/>
      <c r="B53" s="122"/>
      <c r="C53" s="123"/>
      <c r="D53" s="127"/>
      <c r="E53" s="449"/>
      <c r="F53" s="449"/>
      <c r="G53" s="449"/>
      <c r="H53" s="449"/>
      <c r="I53" s="449"/>
      <c r="J53" s="449"/>
      <c r="K53" s="449"/>
      <c r="L53" s="449"/>
      <c r="M53" s="449"/>
      <c r="N53" s="449"/>
      <c r="O53" s="449"/>
      <c r="P53" s="449"/>
      <c r="Q53" s="449"/>
      <c r="R53" s="449"/>
      <c r="S53" s="449"/>
      <c r="T53" s="449"/>
      <c r="U53" s="449"/>
      <c r="V53" s="449"/>
      <c r="W53" s="449"/>
      <c r="X53" s="449"/>
      <c r="Y53" s="113"/>
    </row>
    <row r="54" spans="1:25" ht="12" hidden="1" customHeight="1">
      <c r="A54" s="109"/>
      <c r="B54" s="122"/>
      <c r="C54" s="123"/>
      <c r="D54" s="127"/>
      <c r="E54" s="449"/>
      <c r="F54" s="449"/>
      <c r="G54" s="449"/>
      <c r="H54" s="449"/>
      <c r="I54" s="449"/>
      <c r="J54" s="449"/>
      <c r="K54" s="449"/>
      <c r="L54" s="449"/>
      <c r="M54" s="449"/>
      <c r="N54" s="449"/>
      <c r="O54" s="449"/>
      <c r="P54" s="449"/>
      <c r="Q54" s="449"/>
      <c r="R54" s="449"/>
      <c r="S54" s="449"/>
      <c r="T54" s="449"/>
      <c r="U54" s="449"/>
      <c r="V54" s="449"/>
      <c r="W54" s="449"/>
      <c r="X54" s="449"/>
      <c r="Y54" s="113"/>
    </row>
    <row r="55" spans="1:25" ht="12" hidden="1" customHeight="1">
      <c r="A55" s="109"/>
      <c r="B55" s="122"/>
      <c r="C55" s="123"/>
      <c r="D55" s="127"/>
      <c r="E55" s="449"/>
      <c r="F55" s="449"/>
      <c r="G55" s="449"/>
      <c r="H55" s="449"/>
      <c r="I55" s="449"/>
      <c r="J55" s="449"/>
      <c r="K55" s="449"/>
      <c r="L55" s="449"/>
      <c r="M55" s="449"/>
      <c r="N55" s="449"/>
      <c r="O55" s="449"/>
      <c r="P55" s="449"/>
      <c r="Q55" s="449"/>
      <c r="R55" s="449"/>
      <c r="S55" s="449"/>
      <c r="T55" s="449"/>
      <c r="U55" s="449"/>
      <c r="V55" s="449"/>
      <c r="W55" s="449"/>
      <c r="X55" s="449"/>
      <c r="Y55" s="113"/>
    </row>
    <row r="56" spans="1:25" ht="12" hidden="1" customHeight="1">
      <c r="A56" s="109"/>
      <c r="B56" s="122"/>
      <c r="C56" s="123"/>
      <c r="D56" s="125"/>
      <c r="E56" s="449"/>
      <c r="F56" s="449"/>
      <c r="G56" s="449"/>
      <c r="H56" s="449"/>
      <c r="I56" s="449"/>
      <c r="J56" s="449"/>
      <c r="K56" s="449"/>
      <c r="L56" s="449"/>
      <c r="M56" s="449"/>
      <c r="N56" s="449"/>
      <c r="O56" s="449"/>
      <c r="P56" s="449"/>
      <c r="Q56" s="449"/>
      <c r="R56" s="449"/>
      <c r="S56" s="449"/>
      <c r="T56" s="449"/>
      <c r="U56" s="449"/>
      <c r="V56" s="449"/>
      <c r="W56" s="449"/>
      <c r="X56" s="449"/>
      <c r="Y56" s="113"/>
    </row>
    <row r="57" spans="1:25" ht="11.1" hidden="1" customHeight="1">
      <c r="A57" s="109"/>
      <c r="B57" s="122"/>
      <c r="C57" s="123"/>
      <c r="D57" s="125"/>
      <c r="E57" s="449"/>
      <c r="F57" s="449"/>
      <c r="G57" s="449"/>
      <c r="H57" s="449"/>
      <c r="I57" s="449"/>
      <c r="J57" s="449"/>
      <c r="K57" s="449"/>
      <c r="L57" s="449"/>
      <c r="M57" s="449"/>
      <c r="N57" s="449"/>
      <c r="O57" s="449"/>
      <c r="P57" s="449"/>
      <c r="Q57" s="449"/>
      <c r="R57" s="449"/>
      <c r="S57" s="449"/>
      <c r="T57" s="449"/>
      <c r="U57" s="449"/>
      <c r="V57" s="449"/>
      <c r="W57" s="449"/>
      <c r="X57" s="449"/>
      <c r="Y57" s="113"/>
    </row>
    <row r="58" spans="1:25" ht="15" hidden="1" customHeight="1">
      <c r="A58" s="109"/>
      <c r="B58" s="122"/>
      <c r="C58" s="123"/>
      <c r="D58" s="127"/>
      <c r="E58" s="469" t="s">
        <v>175</v>
      </c>
      <c r="F58" s="469"/>
      <c r="G58" s="469"/>
      <c r="H58" s="469"/>
      <c r="I58" s="469"/>
      <c r="J58" s="469"/>
      <c r="K58" s="469"/>
      <c r="L58" s="469"/>
      <c r="M58" s="469"/>
      <c r="N58" s="469"/>
      <c r="O58" s="469"/>
      <c r="P58" s="469"/>
      <c r="Q58" s="469"/>
      <c r="R58" s="469"/>
      <c r="S58" s="469"/>
      <c r="T58" s="469"/>
      <c r="U58" s="469"/>
      <c r="V58" s="247"/>
      <c r="W58" s="247"/>
      <c r="X58" s="247"/>
      <c r="Y58" s="113"/>
    </row>
    <row r="59" spans="1:25" ht="15" hidden="1" customHeight="1">
      <c r="A59" s="109"/>
      <c r="B59" s="122"/>
      <c r="C59" s="123"/>
      <c r="D59" s="127"/>
      <c r="E59" s="463"/>
      <c r="F59" s="463"/>
      <c r="G59" s="463"/>
      <c r="H59" s="464"/>
      <c r="I59" s="464"/>
      <c r="J59" s="464"/>
      <c r="K59" s="464"/>
      <c r="L59" s="464"/>
      <c r="M59" s="464"/>
      <c r="N59" s="464"/>
      <c r="O59" s="464"/>
      <c r="P59" s="464"/>
      <c r="Q59" s="464"/>
      <c r="R59" s="464"/>
      <c r="S59" s="464"/>
      <c r="T59" s="464"/>
      <c r="U59" s="464"/>
      <c r="V59" s="464"/>
      <c r="W59" s="464"/>
      <c r="X59" s="464"/>
      <c r="Y59" s="113"/>
    </row>
    <row r="60" spans="1:25" ht="15" hidden="1" customHeight="1">
      <c r="A60" s="109"/>
      <c r="B60" s="122"/>
      <c r="C60" s="123"/>
      <c r="D60" s="127"/>
      <c r="E60" s="465"/>
      <c r="F60" s="466"/>
      <c r="G60" s="467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3"/>
    </row>
    <row r="61" spans="1:25" ht="21" hidden="1" customHeight="1">
      <c r="A61" s="109"/>
      <c r="B61" s="122"/>
      <c r="C61" s="123"/>
      <c r="D61" s="127"/>
      <c r="E61" s="29"/>
      <c r="F61" s="27"/>
      <c r="G61" s="28"/>
      <c r="H61" s="470"/>
      <c r="I61" s="470"/>
      <c r="J61" s="470"/>
      <c r="K61" s="470"/>
      <c r="L61" s="470"/>
      <c r="M61" s="470"/>
      <c r="N61" s="470"/>
      <c r="O61" s="470"/>
      <c r="P61" s="470"/>
      <c r="Q61" s="470"/>
      <c r="R61" s="470"/>
      <c r="S61" s="470"/>
      <c r="T61" s="470"/>
      <c r="U61" s="470"/>
      <c r="V61" s="470"/>
      <c r="W61" s="470"/>
      <c r="X61" s="470"/>
      <c r="Y61" s="113"/>
    </row>
    <row r="62" spans="1:25" ht="21" hidden="1" customHeight="1">
      <c r="A62" s="109"/>
      <c r="B62" s="122"/>
      <c r="C62" s="123"/>
      <c r="D62" s="127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13"/>
    </row>
    <row r="63" spans="1:25" ht="21" hidden="1" customHeight="1">
      <c r="A63" s="109"/>
      <c r="B63" s="122"/>
      <c r="C63" s="123"/>
      <c r="D63" s="127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13"/>
    </row>
    <row r="64" spans="1:25" ht="21" hidden="1" customHeight="1">
      <c r="A64" s="109"/>
      <c r="B64" s="122"/>
      <c r="C64" s="123"/>
      <c r="D64" s="127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13"/>
    </row>
    <row r="65" spans="1:25" ht="21" hidden="1" customHeight="1">
      <c r="A65" s="109"/>
      <c r="B65" s="122"/>
      <c r="C65" s="123"/>
      <c r="D65" s="127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13"/>
    </row>
    <row r="66" spans="1:25" ht="21" hidden="1" customHeight="1">
      <c r="A66" s="109"/>
      <c r="B66" s="122"/>
      <c r="C66" s="123"/>
      <c r="D66" s="127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13"/>
    </row>
    <row r="67" spans="1:25" ht="21" hidden="1" customHeight="1">
      <c r="A67" s="109"/>
      <c r="B67" s="122"/>
      <c r="C67" s="123"/>
      <c r="D67" s="127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13"/>
    </row>
    <row r="68" spans="1:25" ht="21" hidden="1" customHeight="1">
      <c r="A68" s="109"/>
      <c r="B68" s="122"/>
      <c r="C68" s="123"/>
      <c r="D68" s="125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13"/>
    </row>
    <row r="69" spans="1:25" ht="18" hidden="1" customHeight="1">
      <c r="A69" s="109"/>
      <c r="B69" s="122"/>
      <c r="C69" s="123"/>
      <c r="D69" s="125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13"/>
    </row>
    <row r="70" spans="1:25" ht="15" hidden="1">
      <c r="A70" s="109"/>
      <c r="B70" s="122"/>
      <c r="C70" s="123"/>
      <c r="D70" s="127"/>
      <c r="E70" s="469" t="s">
        <v>176</v>
      </c>
      <c r="F70" s="469"/>
      <c r="G70" s="469"/>
      <c r="H70" s="469"/>
      <c r="I70" s="469"/>
      <c r="J70" s="469"/>
      <c r="K70" s="469"/>
      <c r="L70" s="469"/>
      <c r="M70" s="469"/>
      <c r="N70" s="469"/>
      <c r="O70" s="469"/>
      <c r="P70" s="469"/>
      <c r="Q70" s="469"/>
      <c r="R70" s="469"/>
      <c r="S70" s="469"/>
      <c r="T70" s="469"/>
      <c r="U70" s="245"/>
      <c r="V70" s="245"/>
      <c r="W70" s="245"/>
      <c r="X70" s="245"/>
      <c r="Y70" s="113"/>
    </row>
    <row r="71" spans="1:25" ht="15" hidden="1">
      <c r="A71" s="109"/>
      <c r="B71" s="122"/>
      <c r="C71" s="123"/>
      <c r="D71" s="127"/>
      <c r="E71" s="469" t="s">
        <v>177</v>
      </c>
      <c r="F71" s="469"/>
      <c r="G71" s="469"/>
      <c r="H71" s="469"/>
      <c r="I71" s="469"/>
      <c r="J71" s="469"/>
      <c r="K71" s="469"/>
      <c r="L71" s="469"/>
      <c r="M71" s="469"/>
      <c r="N71" s="469"/>
      <c r="O71" s="469"/>
      <c r="P71" s="469"/>
      <c r="Q71" s="469"/>
      <c r="R71" s="469"/>
      <c r="S71" s="469"/>
      <c r="T71" s="469"/>
      <c r="U71" s="246"/>
      <c r="V71" s="246"/>
      <c r="W71" s="246"/>
      <c r="X71" s="246"/>
      <c r="Y71" s="113"/>
    </row>
    <row r="72" spans="1:25" ht="27" hidden="1" customHeight="1">
      <c r="A72" s="109"/>
      <c r="B72" s="122"/>
      <c r="C72" s="123"/>
      <c r="D72" s="127"/>
      <c r="E72" s="128"/>
      <c r="F72" s="468"/>
      <c r="G72" s="468"/>
      <c r="H72" s="468"/>
      <c r="I72" s="468"/>
      <c r="J72" s="468"/>
      <c r="K72" s="468"/>
      <c r="L72" s="468"/>
      <c r="M72" s="468"/>
      <c r="N72" s="468"/>
      <c r="O72" s="468"/>
      <c r="P72" s="468"/>
      <c r="Q72" s="468"/>
      <c r="R72" s="468"/>
      <c r="S72" s="468"/>
      <c r="T72" s="468"/>
      <c r="U72" s="468"/>
      <c r="V72" s="468"/>
      <c r="W72" s="468"/>
      <c r="X72" s="468"/>
      <c r="Y72" s="113"/>
    </row>
    <row r="73" spans="1:25" ht="52.5" hidden="1" customHeight="1">
      <c r="A73" s="109"/>
      <c r="B73" s="122"/>
      <c r="C73" s="123"/>
      <c r="D73" s="127"/>
      <c r="E73" s="128"/>
      <c r="F73" s="468"/>
      <c r="G73" s="468"/>
      <c r="H73" s="468"/>
      <c r="I73" s="468"/>
      <c r="J73" s="468"/>
      <c r="K73" s="468"/>
      <c r="L73" s="468"/>
      <c r="M73" s="468"/>
      <c r="N73" s="468"/>
      <c r="O73" s="468"/>
      <c r="P73" s="468"/>
      <c r="Q73" s="468"/>
      <c r="R73" s="468"/>
      <c r="S73" s="468"/>
      <c r="T73" s="468"/>
      <c r="U73" s="468"/>
      <c r="V73" s="468"/>
      <c r="W73" s="468"/>
      <c r="X73" s="468"/>
      <c r="Y73" s="113"/>
    </row>
    <row r="74" spans="1:25" ht="8.1" hidden="1" customHeight="1">
      <c r="A74" s="109"/>
      <c r="B74" s="122"/>
      <c r="C74" s="123"/>
      <c r="D74" s="127"/>
      <c r="E74" s="128"/>
      <c r="F74" s="472"/>
      <c r="G74" s="472"/>
      <c r="H74" s="472"/>
      <c r="I74" s="472"/>
      <c r="J74" s="472"/>
      <c r="K74" s="472"/>
      <c r="L74" s="472"/>
      <c r="M74" s="472"/>
      <c r="N74" s="472"/>
      <c r="O74" s="472"/>
      <c r="P74" s="472"/>
      <c r="Q74" s="472"/>
      <c r="R74" s="472"/>
      <c r="S74" s="472"/>
      <c r="T74" s="472"/>
      <c r="U74" s="472"/>
      <c r="V74" s="472"/>
      <c r="W74" s="472"/>
      <c r="X74" s="472"/>
      <c r="Y74" s="113"/>
    </row>
    <row r="75" spans="1:25" ht="14.25" hidden="1" customHeight="1">
      <c r="A75" s="109"/>
      <c r="B75" s="122"/>
      <c r="C75" s="123"/>
      <c r="D75" s="127"/>
      <c r="E75" s="473"/>
      <c r="F75" s="473"/>
      <c r="G75" s="473"/>
      <c r="H75" s="473"/>
      <c r="I75" s="473"/>
      <c r="J75" s="473"/>
      <c r="K75" s="473"/>
      <c r="L75" s="473"/>
      <c r="M75" s="473"/>
      <c r="N75" s="473"/>
      <c r="O75" s="473"/>
      <c r="P75" s="473"/>
      <c r="Q75" s="473"/>
      <c r="R75" s="473"/>
      <c r="S75" s="473"/>
      <c r="T75" s="473"/>
      <c r="U75" s="473"/>
      <c r="V75" s="473"/>
      <c r="W75" s="473"/>
      <c r="X75" s="473"/>
      <c r="Y75" s="113"/>
    </row>
    <row r="76" spans="1:25" ht="34.5" hidden="1" customHeight="1">
      <c r="A76" s="109"/>
      <c r="B76" s="122"/>
      <c r="C76" s="123"/>
      <c r="D76" s="127"/>
      <c r="E76" s="474"/>
      <c r="F76" s="474"/>
      <c r="G76" s="474"/>
      <c r="H76" s="474"/>
      <c r="I76" s="474"/>
      <c r="J76" s="474"/>
      <c r="K76" s="474"/>
      <c r="L76" s="474"/>
      <c r="M76" s="474"/>
      <c r="N76" s="474"/>
      <c r="O76" s="474"/>
      <c r="P76" s="474"/>
      <c r="Q76" s="474"/>
      <c r="R76" s="474"/>
      <c r="S76" s="474"/>
      <c r="T76" s="474"/>
      <c r="U76" s="474"/>
      <c r="V76" s="474"/>
      <c r="W76" s="474"/>
      <c r="X76" s="474"/>
      <c r="Y76" s="113"/>
    </row>
    <row r="77" spans="1:25" ht="23.1" hidden="1" customHeight="1">
      <c r="A77" s="109"/>
      <c r="B77" s="122"/>
      <c r="C77" s="123"/>
      <c r="D77" s="127"/>
      <c r="E77" s="474"/>
      <c r="F77" s="474"/>
      <c r="G77" s="474"/>
      <c r="H77" s="474"/>
      <c r="I77" s="474"/>
      <c r="J77" s="474"/>
      <c r="K77" s="474"/>
      <c r="L77" s="474"/>
      <c r="M77" s="474"/>
      <c r="N77" s="474"/>
      <c r="O77" s="474"/>
      <c r="P77" s="474"/>
      <c r="Q77" s="474"/>
      <c r="R77" s="474"/>
      <c r="S77" s="474"/>
      <c r="T77" s="474"/>
      <c r="U77" s="474"/>
      <c r="V77" s="474"/>
      <c r="W77" s="474"/>
      <c r="X77" s="474"/>
      <c r="Y77" s="113"/>
    </row>
    <row r="78" spans="1:25" ht="42.75" hidden="1" customHeight="1">
      <c r="A78" s="109"/>
      <c r="B78" s="122"/>
      <c r="C78" s="123"/>
      <c r="D78" s="127"/>
      <c r="E78" s="474"/>
      <c r="F78" s="474"/>
      <c r="G78" s="474"/>
      <c r="H78" s="474"/>
      <c r="I78" s="474"/>
      <c r="J78" s="474"/>
      <c r="K78" s="474"/>
      <c r="L78" s="474"/>
      <c r="M78" s="474"/>
      <c r="N78" s="474"/>
      <c r="O78" s="474"/>
      <c r="P78" s="474"/>
      <c r="Q78" s="474"/>
      <c r="R78" s="474"/>
      <c r="S78" s="474"/>
      <c r="T78" s="474"/>
      <c r="U78" s="474"/>
      <c r="V78" s="474"/>
      <c r="W78" s="474"/>
      <c r="X78" s="474"/>
      <c r="Y78" s="113"/>
    </row>
    <row r="79" spans="1:25" ht="25.5" hidden="1" customHeight="1">
      <c r="A79" s="109"/>
      <c r="B79" s="122"/>
      <c r="C79" s="123"/>
      <c r="D79" s="127"/>
      <c r="E79" s="471" t="s">
        <v>62</v>
      </c>
      <c r="F79" s="471"/>
      <c r="G79" s="471"/>
      <c r="H79" s="471"/>
      <c r="I79" s="471"/>
      <c r="J79" s="471"/>
      <c r="K79" s="471"/>
      <c r="L79" s="471"/>
      <c r="M79" s="471"/>
      <c r="N79" s="471"/>
      <c r="O79" s="471"/>
      <c r="P79" s="471"/>
      <c r="Q79" s="471"/>
      <c r="R79" s="471"/>
      <c r="S79" s="471"/>
      <c r="T79" s="471"/>
      <c r="U79" s="471"/>
      <c r="V79" s="471"/>
      <c r="W79" s="471"/>
      <c r="X79" s="471"/>
      <c r="Y79" s="113"/>
    </row>
    <row r="80" spans="1:25" ht="15" hidden="1" customHeight="1">
      <c r="A80" s="109"/>
      <c r="B80" s="122"/>
      <c r="C80" s="123"/>
      <c r="D80" s="127"/>
      <c r="E80" s="124"/>
      <c r="F80" s="124"/>
      <c r="G80" s="124"/>
      <c r="H80" s="115"/>
      <c r="I80" s="115"/>
      <c r="J80" s="115"/>
      <c r="K80" s="115"/>
      <c r="L80" s="115"/>
      <c r="M80" s="115"/>
      <c r="N80" s="115"/>
      <c r="O80" s="116"/>
      <c r="P80" s="116"/>
      <c r="Q80" s="116"/>
      <c r="R80" s="116"/>
      <c r="S80" s="116"/>
      <c r="T80" s="116"/>
      <c r="U80" s="124"/>
      <c r="V80" s="124"/>
      <c r="W80" s="124"/>
      <c r="X80" s="124"/>
      <c r="Y80" s="113"/>
    </row>
    <row r="81" spans="1:27" ht="15" hidden="1" customHeight="1">
      <c r="A81" s="109"/>
      <c r="B81" s="122"/>
      <c r="C81" s="123"/>
      <c r="D81" s="127"/>
      <c r="E81" s="129"/>
      <c r="F81" s="462" t="s">
        <v>61</v>
      </c>
      <c r="G81" s="462"/>
      <c r="H81" s="462"/>
      <c r="I81" s="462"/>
      <c r="J81" s="462"/>
      <c r="K81" s="462"/>
      <c r="L81" s="462"/>
      <c r="M81" s="462"/>
      <c r="N81" s="462"/>
      <c r="O81" s="462"/>
      <c r="P81" s="462"/>
      <c r="Q81" s="462"/>
      <c r="R81" s="462"/>
      <c r="S81" s="462"/>
      <c r="T81" s="116"/>
      <c r="U81" s="124"/>
      <c r="V81" s="124"/>
      <c r="W81" s="124"/>
      <c r="X81" s="124"/>
      <c r="Y81" s="113"/>
      <c r="AA81" s="118" t="s">
        <v>59</v>
      </c>
    </row>
    <row r="82" spans="1:27" ht="15" hidden="1" customHeight="1">
      <c r="A82" s="109"/>
      <c r="B82" s="122"/>
      <c r="C82" s="123"/>
      <c r="D82" s="127"/>
      <c r="E82" s="124"/>
      <c r="F82" s="124"/>
      <c r="G82" s="124"/>
      <c r="H82" s="115"/>
      <c r="I82" s="115"/>
      <c r="J82" s="115"/>
      <c r="K82" s="115"/>
      <c r="L82" s="115"/>
      <c r="M82" s="115"/>
      <c r="N82" s="115"/>
      <c r="O82" s="116"/>
      <c r="P82" s="116"/>
      <c r="Q82" s="116"/>
      <c r="R82" s="116"/>
      <c r="S82" s="116"/>
      <c r="T82" s="116"/>
      <c r="U82" s="124"/>
      <c r="V82" s="124"/>
      <c r="W82" s="124"/>
      <c r="X82" s="124"/>
      <c r="Y82" s="113"/>
    </row>
    <row r="83" spans="1:27" ht="15" hidden="1">
      <c r="A83" s="109"/>
      <c r="B83" s="122"/>
      <c r="C83" s="123"/>
      <c r="D83" s="127"/>
      <c r="E83" s="124"/>
      <c r="F83" s="462" t="s">
        <v>60</v>
      </c>
      <c r="G83" s="462"/>
      <c r="H83" s="462"/>
      <c r="I83" s="462"/>
      <c r="J83" s="462"/>
      <c r="K83" s="462"/>
      <c r="L83" s="462"/>
      <c r="M83" s="462"/>
      <c r="N83" s="462"/>
      <c r="O83" s="462"/>
      <c r="P83" s="462"/>
      <c r="Q83" s="462"/>
      <c r="R83" s="462"/>
      <c r="S83" s="462"/>
      <c r="T83" s="462"/>
      <c r="U83" s="462"/>
      <c r="V83" s="462"/>
      <c r="W83" s="462"/>
      <c r="X83" s="462"/>
      <c r="Y83" s="113"/>
    </row>
    <row r="84" spans="1:27" ht="15" hidden="1">
      <c r="A84" s="109"/>
      <c r="B84" s="122"/>
      <c r="C84" s="123"/>
      <c r="D84" s="127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13"/>
    </row>
    <row r="85" spans="1:27" ht="15" hidden="1">
      <c r="A85" s="109"/>
      <c r="B85" s="122"/>
      <c r="C85" s="123"/>
      <c r="D85" s="127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13"/>
    </row>
    <row r="86" spans="1:27" ht="15" hidden="1">
      <c r="A86" s="109"/>
      <c r="B86" s="122"/>
      <c r="C86" s="123"/>
      <c r="D86" s="127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13"/>
    </row>
    <row r="87" spans="1:27" ht="15" hidden="1">
      <c r="A87" s="109"/>
      <c r="B87" s="122"/>
      <c r="C87" s="123"/>
      <c r="D87" s="127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13"/>
    </row>
    <row r="88" spans="1:27" ht="15" hidden="1" customHeight="1">
      <c r="A88" s="109"/>
      <c r="B88" s="122"/>
      <c r="C88" s="123"/>
      <c r="D88" s="127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13"/>
    </row>
    <row r="89" spans="1:27" ht="15" hidden="1" customHeight="1">
      <c r="A89" s="109"/>
      <c r="B89" s="122"/>
      <c r="C89" s="123"/>
      <c r="D89" s="127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13"/>
    </row>
    <row r="90" spans="1:27" ht="15" hidden="1" customHeight="1">
      <c r="A90" s="109"/>
      <c r="B90" s="122"/>
      <c r="C90" s="123"/>
      <c r="D90" s="127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13"/>
    </row>
    <row r="91" spans="1:27" ht="15" hidden="1" customHeight="1">
      <c r="A91" s="109"/>
      <c r="B91" s="122"/>
      <c r="C91" s="123"/>
      <c r="D91" s="127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13"/>
    </row>
    <row r="92" spans="1:27" ht="15" hidden="1" customHeight="1">
      <c r="A92" s="109"/>
      <c r="B92" s="122"/>
      <c r="C92" s="123"/>
      <c r="D92" s="127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13"/>
    </row>
    <row r="93" spans="1:27" ht="11.1" hidden="1" customHeight="1">
      <c r="A93" s="109"/>
      <c r="B93" s="122"/>
      <c r="C93" s="123"/>
      <c r="D93" s="127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13"/>
    </row>
    <row r="94" spans="1:27" ht="15" customHeight="1">
      <c r="A94" s="109"/>
      <c r="B94" s="130"/>
      <c r="C94" s="131"/>
      <c r="D94" s="132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17"/>
    </row>
  </sheetData>
  <sheetProtection algorithmName="SHA-512" hashValue="Ugh4Dlny233ubUTRYZkTWA+je0/ZctfBaxpCEe48u+S7rQTNdEc/chviZZtS28KcTgyHaJ4fL6TULgkW+fJJ2A==" saltValue="J2QbGGWb8rx3kogh93veRQ==" spinCount="100000" sheet="1" objects="1" scenarios="1" formatColumns="0" formatRows="0"/>
  <dataConsolidate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FAS_JKH_OPEN_INFO_TERMS_WARM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25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12</v>
      </c>
      <c r="B1" s="44" t="s">
        <v>13</v>
      </c>
      <c r="C1" s="44" t="s">
        <v>14</v>
      </c>
      <c r="D1" s="4"/>
    </row>
    <row r="2" spans="1:4">
      <c r="A2" s="432">
        <v>43581.425127314818</v>
      </c>
      <c r="B2" s="6" t="s">
        <v>381</v>
      </c>
      <c r="C2" s="6" t="s">
        <v>173</v>
      </c>
    </row>
    <row r="3" spans="1:4">
      <c r="A3" s="432">
        <v>43581.425185185188</v>
      </c>
      <c r="B3" s="6" t="s">
        <v>382</v>
      </c>
      <c r="C3" s="6" t="s">
        <v>173</v>
      </c>
    </row>
    <row r="4" spans="1:4">
      <c r="A4" s="432">
        <v>43581.425532407404</v>
      </c>
      <c r="B4" s="6" t="s">
        <v>381</v>
      </c>
      <c r="C4" s="6" t="s">
        <v>173</v>
      </c>
    </row>
    <row r="5" spans="1:4">
      <c r="A5" s="432">
        <v>43581.425555555557</v>
      </c>
      <c r="B5" s="6" t="s">
        <v>382</v>
      </c>
      <c r="C5" s="6" t="s">
        <v>173</v>
      </c>
    </row>
    <row r="6" spans="1:4">
      <c r="A6" s="432">
        <v>43581.42690972222</v>
      </c>
      <c r="B6" s="6" t="s">
        <v>381</v>
      </c>
      <c r="C6" s="6" t="s">
        <v>173</v>
      </c>
    </row>
    <row r="7" spans="1:4">
      <c r="A7" s="432">
        <v>43581.426932870374</v>
      </c>
      <c r="B7" s="6" t="s">
        <v>382</v>
      </c>
      <c r="C7" s="6" t="s">
        <v>173</v>
      </c>
    </row>
    <row r="8" spans="1:4">
      <c r="A8" s="432">
        <v>43581.428912037038</v>
      </c>
      <c r="B8" s="6" t="s">
        <v>381</v>
      </c>
      <c r="C8" s="6" t="s">
        <v>173</v>
      </c>
    </row>
    <row r="9" spans="1:4">
      <c r="A9" s="432">
        <v>43581.428946759261</v>
      </c>
      <c r="B9" s="6" t="s">
        <v>382</v>
      </c>
      <c r="C9" s="6" t="s">
        <v>173</v>
      </c>
    </row>
    <row r="10" spans="1:4">
      <c r="A10" s="432">
        <v>43584.482291666667</v>
      </c>
      <c r="B10" s="6" t="s">
        <v>381</v>
      </c>
      <c r="C10" s="6" t="s">
        <v>173</v>
      </c>
    </row>
    <row r="11" spans="1:4">
      <c r="A11" s="432">
        <v>43584.482349537036</v>
      </c>
      <c r="B11" s="6" t="s">
        <v>382</v>
      </c>
      <c r="C11" s="6" t="s">
        <v>173</v>
      </c>
    </row>
    <row r="12" spans="1:4">
      <c r="A12" s="432">
        <v>43913.457731481481</v>
      </c>
      <c r="B12" s="6" t="s">
        <v>381</v>
      </c>
      <c r="C12" s="6" t="s">
        <v>173</v>
      </c>
    </row>
    <row r="13" spans="1:4">
      <c r="A13" s="432">
        <v>43913.457800925928</v>
      </c>
      <c r="B13" s="6" t="s">
        <v>382</v>
      </c>
      <c r="C13" s="6" t="s">
        <v>173</v>
      </c>
    </row>
    <row r="14" spans="1:4">
      <c r="A14" s="432">
        <v>43913.479444444441</v>
      </c>
      <c r="B14" s="6" t="s">
        <v>381</v>
      </c>
      <c r="C14" s="6" t="s">
        <v>173</v>
      </c>
    </row>
    <row r="15" spans="1:4">
      <c r="A15" s="432">
        <v>43913.479456018518</v>
      </c>
      <c r="B15" s="6" t="s">
        <v>382</v>
      </c>
      <c r="C15" s="6" t="s">
        <v>173</v>
      </c>
    </row>
    <row r="16" spans="1:4">
      <c r="A16" s="432">
        <v>45798.597997685189</v>
      </c>
      <c r="B16" s="6" t="s">
        <v>381</v>
      </c>
      <c r="C16" s="6" t="s">
        <v>173</v>
      </c>
    </row>
    <row r="17" spans="1:3">
      <c r="A17" s="432">
        <v>45798.598009259258</v>
      </c>
      <c r="B17" s="6" t="s">
        <v>2757</v>
      </c>
      <c r="C17" s="6" t="s">
        <v>173</v>
      </c>
    </row>
    <row r="18" spans="1:3" ht="56.25">
      <c r="A18" s="432">
        <v>45798.598009259258</v>
      </c>
      <c r="B18" s="6" t="s">
        <v>2758</v>
      </c>
      <c r="C18" s="6" t="s">
        <v>173</v>
      </c>
    </row>
    <row r="19" spans="1:3">
      <c r="A19" s="432">
        <v>45798.598009259258</v>
      </c>
      <c r="B19" s="6" t="s">
        <v>2759</v>
      </c>
      <c r="C19" s="6" t="s">
        <v>173</v>
      </c>
    </row>
    <row r="20" spans="1:3">
      <c r="A20" s="432">
        <v>45798.598101851851</v>
      </c>
      <c r="B20" s="6" t="s">
        <v>2760</v>
      </c>
      <c r="C20" s="6" t="s">
        <v>2761</v>
      </c>
    </row>
    <row r="21" spans="1:3">
      <c r="A21" s="432">
        <v>45798.599270833336</v>
      </c>
      <c r="B21" s="6" t="s">
        <v>381</v>
      </c>
      <c r="C21" s="6" t="s">
        <v>173</v>
      </c>
    </row>
    <row r="22" spans="1:3">
      <c r="A22" s="432">
        <v>45798.599293981482</v>
      </c>
      <c r="B22" s="6" t="s">
        <v>2757</v>
      </c>
      <c r="C22" s="6" t="s">
        <v>173</v>
      </c>
    </row>
    <row r="23" spans="1:3" ht="56.25">
      <c r="A23" s="432">
        <v>45798.599293981482</v>
      </c>
      <c r="B23" s="6" t="s">
        <v>2758</v>
      </c>
      <c r="C23" s="6" t="s">
        <v>173</v>
      </c>
    </row>
    <row r="24" spans="1:3">
      <c r="A24" s="432">
        <v>45798.599293981482</v>
      </c>
      <c r="B24" s="6" t="s">
        <v>2759</v>
      </c>
      <c r="C24" s="6" t="s">
        <v>173</v>
      </c>
    </row>
    <row r="25" spans="1:3">
      <c r="A25" s="432">
        <v>45798.599328703705</v>
      </c>
      <c r="B25" s="6" t="s">
        <v>2760</v>
      </c>
      <c r="C25" s="6" t="s">
        <v>2761</v>
      </c>
    </row>
  </sheetData>
  <sheetProtection algorithmName="SHA-512" hashValue="BwinY9jLC6UjSCAVIGdU8TyAi3HBz0GXVyLamU3FM2UJmilsG1LLEtaBbQ3GFp+IJZSvX7g/XM3Hs2X/C2sa3Q==" saltValue="Wd4An2IVzUI7pVChvwWt1g==" spinCount="100000" sheet="1" objects="1" scenarios="1" formatColumns="0" formatRows="0" autoFilter="0"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/>
  <dimension ref="A1:Q47"/>
  <sheetViews>
    <sheetView showGridLines="0" topLeftCell="D4" zoomScaleNormal="100" workbookViewId="0">
      <selection activeCell="F43" sqref="F43"/>
    </sheetView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8" hidden="1" customWidth="1"/>
    <col min="4" max="4" width="3.7109375" style="89" customWidth="1"/>
    <col min="5" max="5" width="42.7109375" style="89" customWidth="1"/>
    <col min="6" max="6" width="50.7109375" style="13" customWidth="1"/>
    <col min="7" max="7" width="3.7109375" style="101" customWidth="1"/>
    <col min="8" max="8" width="9.140625" style="89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0"/>
    <col min="18" max="16384" width="9.140625" style="13"/>
  </cols>
  <sheetData>
    <row r="1" spans="1:17" s="12" customFormat="1" ht="13.5" hidden="1" customHeight="1">
      <c r="A1" s="10"/>
      <c r="B1" s="11"/>
      <c r="F1" s="12">
        <v>26356529</v>
      </c>
      <c r="G1" s="99"/>
      <c r="I1" s="100"/>
      <c r="Q1" s="228"/>
    </row>
    <row r="2" spans="1:17" s="12" customFormat="1" ht="12" hidden="1" customHeight="1">
      <c r="A2" s="10"/>
      <c r="B2" s="11"/>
      <c r="G2" s="99"/>
      <c r="I2" s="100"/>
      <c r="Q2" s="228"/>
    </row>
    <row r="3" spans="1:17" s="89" customFormat="1" hidden="1">
      <c r="A3" s="12"/>
      <c r="B3" s="11"/>
      <c r="C3" s="88"/>
      <c r="G3" s="101"/>
      <c r="I3" s="100"/>
      <c r="Q3" s="229"/>
    </row>
    <row r="4" spans="1:17" s="89" customFormat="1" ht="11.25" customHeight="1">
      <c r="A4" s="12"/>
      <c r="B4" s="11"/>
      <c r="C4" s="88"/>
      <c r="D4" s="90"/>
      <c r="E4" s="90"/>
      <c r="F4" s="102" t="str">
        <f>version</f>
        <v>Версия 1.0.1</v>
      </c>
      <c r="G4" s="101"/>
      <c r="I4" s="100"/>
      <c r="Q4" s="229"/>
    </row>
    <row r="5" spans="1:17" s="89" customFormat="1" ht="18.75" customHeight="1">
      <c r="A5" s="12"/>
      <c r="B5" s="11"/>
      <c r="C5" s="88"/>
      <c r="D5" s="90"/>
      <c r="E5" s="475" t="s">
        <v>325</v>
      </c>
      <c r="F5" s="475"/>
      <c r="G5" s="103"/>
      <c r="I5" s="100"/>
      <c r="Q5" s="229"/>
    </row>
    <row r="6" spans="1:17" ht="11.25" customHeight="1">
      <c r="D6" s="90"/>
      <c r="E6" s="91"/>
      <c r="F6" s="104"/>
      <c r="G6" s="103"/>
    </row>
    <row r="7" spans="1:17" ht="19.5" customHeight="1">
      <c r="D7" s="90"/>
      <c r="E7" s="91" t="s">
        <v>3</v>
      </c>
      <c r="F7" s="45" t="s">
        <v>233</v>
      </c>
      <c r="G7" s="103"/>
    </row>
    <row r="8" spans="1:17" s="89" customFormat="1" ht="9.9499999999999993" hidden="1" customHeight="1">
      <c r="A8" s="92"/>
      <c r="B8" s="11"/>
      <c r="C8" s="88"/>
      <c r="D8" s="93"/>
      <c r="E8" s="91"/>
      <c r="F8" s="107"/>
      <c r="G8" s="105"/>
      <c r="I8" s="100"/>
      <c r="Q8" s="229"/>
    </row>
    <row r="9" spans="1:17" ht="19.5" hidden="1" customHeight="1">
      <c r="D9" s="90"/>
      <c r="E9" s="151" t="s">
        <v>100</v>
      </c>
      <c r="F9" s="152" t="s">
        <v>45</v>
      </c>
      <c r="G9" s="90"/>
    </row>
    <row r="10" spans="1:17" s="89" customFormat="1" ht="9.9499999999999993" customHeight="1">
      <c r="A10" s="92"/>
      <c r="B10" s="11"/>
      <c r="C10" s="88"/>
      <c r="D10" s="93"/>
      <c r="E10" s="91"/>
      <c r="F10" s="107"/>
      <c r="G10" s="105"/>
      <c r="I10" s="100"/>
      <c r="Q10" s="229"/>
    </row>
    <row r="11" spans="1:17" ht="33.75">
      <c r="D11" s="90"/>
      <c r="E11" s="91" t="s">
        <v>180</v>
      </c>
      <c r="F11" s="436" t="s">
        <v>17</v>
      </c>
      <c r="G11" s="90"/>
    </row>
    <row r="12" spans="1:17" s="89" customFormat="1" ht="9.9499999999999993" customHeight="1">
      <c r="A12" s="92"/>
      <c r="B12" s="11"/>
      <c r="C12" s="88"/>
      <c r="D12" s="93"/>
      <c r="E12" s="91"/>
      <c r="F12" s="107"/>
      <c r="G12" s="105"/>
      <c r="I12" s="100"/>
      <c r="Q12" s="229"/>
    </row>
    <row r="13" spans="1:17" ht="19.5" customHeight="1">
      <c r="A13" s="92"/>
      <c r="D13" s="93"/>
      <c r="E13" s="94" t="s">
        <v>117</v>
      </c>
      <c r="F13" s="252" t="s">
        <v>178</v>
      </c>
      <c r="G13" s="105"/>
    </row>
    <row r="14" spans="1:17" ht="22.5" hidden="1">
      <c r="A14" s="92"/>
      <c r="D14" s="93"/>
      <c r="E14" s="94" t="s">
        <v>87</v>
      </c>
      <c r="F14" s="381" t="s">
        <v>383</v>
      </c>
      <c r="G14" s="105"/>
    </row>
    <row r="15" spans="1:17" s="89" customFormat="1" ht="9.9499999999999993" hidden="1" customHeight="1">
      <c r="A15" s="92"/>
      <c r="B15" s="11"/>
      <c r="C15" s="88"/>
      <c r="D15" s="93"/>
      <c r="E15" s="91"/>
      <c r="F15" s="107"/>
      <c r="G15" s="105"/>
      <c r="I15" s="100"/>
      <c r="Q15" s="229"/>
    </row>
    <row r="16" spans="1:17" ht="33.75" hidden="1" customHeight="1">
      <c r="A16" s="92"/>
      <c r="D16" s="93"/>
      <c r="E16" s="151" t="s">
        <v>304</v>
      </c>
      <c r="F16" s="199"/>
      <c r="G16" s="105"/>
    </row>
    <row r="17" spans="1:17" ht="33.75" hidden="1" customHeight="1">
      <c r="A17" s="92"/>
      <c r="D17" s="93"/>
      <c r="E17" s="151" t="s">
        <v>305</v>
      </c>
      <c r="F17" s="200"/>
      <c r="G17" s="105"/>
    </row>
    <row r="18" spans="1:17" s="89" customFormat="1" ht="3" customHeight="1">
      <c r="A18" s="92"/>
      <c r="B18" s="11"/>
      <c r="C18" s="88"/>
      <c r="D18" s="93"/>
      <c r="E18" s="91"/>
      <c r="F18" s="107"/>
      <c r="G18" s="105"/>
      <c r="I18" s="100"/>
      <c r="Q18" s="229"/>
    </row>
    <row r="19" spans="1:17" s="349" customFormat="1" ht="5.25" hidden="1">
      <c r="A19" s="342"/>
      <c r="B19" s="343"/>
      <c r="C19" s="352"/>
      <c r="D19" s="345"/>
      <c r="E19" s="346"/>
      <c r="F19" s="353"/>
      <c r="G19" s="348"/>
      <c r="I19" s="354"/>
    </row>
    <row r="20" spans="1:17" ht="19.5" customHeight="1">
      <c r="A20" s="92"/>
      <c r="C20" s="244">
        <v>2020</v>
      </c>
      <c r="D20" s="93"/>
      <c r="E20" s="91" t="s">
        <v>275</v>
      </c>
      <c r="F20" s="216">
        <v>2020</v>
      </c>
      <c r="G20" s="105"/>
    </row>
    <row r="21" spans="1:17" s="351" customFormat="1" ht="5.25" hidden="1">
      <c r="A21" s="342"/>
      <c r="B21" s="343"/>
      <c r="C21" s="344"/>
      <c r="D21" s="345"/>
      <c r="E21" s="346"/>
      <c r="F21" s="347"/>
      <c r="G21" s="348"/>
      <c r="H21" s="349"/>
      <c r="I21" s="350"/>
    </row>
    <row r="22" spans="1:17" s="89" customFormat="1" ht="9.9499999999999993" customHeight="1">
      <c r="A22" s="92"/>
      <c r="B22" s="11"/>
      <c r="C22" s="88"/>
      <c r="D22" s="93"/>
      <c r="E22" s="91"/>
      <c r="F22" s="107"/>
      <c r="G22" s="105"/>
      <c r="I22" s="100"/>
      <c r="Q22" s="229"/>
    </row>
    <row r="23" spans="1:17" ht="33.75" customHeight="1">
      <c r="D23" s="90"/>
      <c r="E23" s="94" t="s">
        <v>25</v>
      </c>
      <c r="F23" s="436" t="s">
        <v>17</v>
      </c>
      <c r="G23" s="90"/>
    </row>
    <row r="24" spans="1:17" s="89" customFormat="1" ht="3.6" customHeight="1">
      <c r="A24" s="12"/>
      <c r="B24" s="11"/>
      <c r="C24" s="88"/>
      <c r="D24" s="90"/>
      <c r="E24" s="91"/>
      <c r="F24" s="91"/>
      <c r="G24" s="91"/>
      <c r="H24" s="91"/>
      <c r="I24" s="100"/>
      <c r="Q24" s="229"/>
    </row>
    <row r="25" spans="1:17" s="89" customFormat="1" ht="30" customHeight="1">
      <c r="A25" s="12"/>
      <c r="B25" s="11"/>
      <c r="C25" s="95"/>
      <c r="D25" s="93"/>
      <c r="E25" s="96"/>
      <c r="F25" s="107"/>
      <c r="G25" s="106"/>
      <c r="I25" s="100"/>
      <c r="Q25" s="229"/>
    </row>
    <row r="26" spans="1:17">
      <c r="C26" s="95"/>
      <c r="D26" s="93"/>
      <c r="E26" s="97" t="s">
        <v>271</v>
      </c>
      <c r="F26" s="46" t="s">
        <v>497</v>
      </c>
      <c r="G26" s="106"/>
    </row>
    <row r="27" spans="1:17" ht="19.5" hidden="1" customHeight="1">
      <c r="C27" s="95"/>
      <c r="D27" s="93"/>
      <c r="E27" s="97" t="s">
        <v>272</v>
      </c>
      <c r="F27" s="47"/>
      <c r="G27" s="106"/>
    </row>
    <row r="28" spans="1:17">
      <c r="C28" s="95"/>
      <c r="D28" s="93"/>
      <c r="E28" s="96" t="s">
        <v>4</v>
      </c>
      <c r="F28" s="46" t="s">
        <v>498</v>
      </c>
      <c r="G28" s="106"/>
    </row>
    <row r="29" spans="1:17">
      <c r="C29" s="95"/>
      <c r="D29" s="93"/>
      <c r="E29" s="96" t="s">
        <v>5</v>
      </c>
      <c r="F29" s="46" t="s">
        <v>460</v>
      </c>
      <c r="G29" s="106"/>
      <c r="H29" s="14"/>
    </row>
    <row r="30" spans="1:17" ht="19.5" hidden="1" customHeight="1">
      <c r="C30" s="95"/>
      <c r="D30" s="93"/>
      <c r="E30" s="96" t="s">
        <v>83</v>
      </c>
      <c r="F30" s="47"/>
      <c r="G30" s="106"/>
      <c r="H30" s="14"/>
    </row>
    <row r="31" spans="1:17" s="357" customFormat="1" ht="3" customHeight="1">
      <c r="A31" s="359"/>
      <c r="B31" s="355"/>
      <c r="C31" s="356"/>
      <c r="D31" s="360"/>
      <c r="E31" s="358"/>
      <c r="F31" s="362"/>
      <c r="G31" s="361"/>
      <c r="I31" s="100"/>
      <c r="Q31" s="363"/>
    </row>
    <row r="32" spans="1:17" ht="19.5" customHeight="1">
      <c r="A32" s="15"/>
      <c r="B32" s="16"/>
      <c r="C32" s="356"/>
      <c r="D32" s="41"/>
      <c r="E32" s="98" t="s">
        <v>306</v>
      </c>
      <c r="F32" s="46" t="s">
        <v>310</v>
      </c>
      <c r="G32" s="361"/>
      <c r="H32" s="357"/>
    </row>
    <row r="33" spans="1:17" s="357" customFormat="1" ht="3" customHeight="1">
      <c r="A33" s="359"/>
      <c r="B33" s="355"/>
      <c r="C33" s="356"/>
      <c r="D33" s="360"/>
      <c r="E33" s="358"/>
      <c r="F33" s="362"/>
      <c r="G33" s="361"/>
      <c r="I33" s="100"/>
      <c r="Q33" s="363"/>
    </row>
    <row r="34" spans="1:17" s="357" customFormat="1" ht="33.75">
      <c r="A34" s="359"/>
      <c r="B34" s="355"/>
      <c r="C34" s="356"/>
      <c r="D34" s="360"/>
      <c r="E34" s="358" t="s">
        <v>307</v>
      </c>
      <c r="F34" s="436" t="s">
        <v>17</v>
      </c>
      <c r="G34" s="361"/>
      <c r="I34" s="100"/>
      <c r="Q34" s="363"/>
    </row>
    <row r="35" spans="1:17" s="89" customFormat="1" ht="9.75" customHeight="1">
      <c r="A35" s="92"/>
      <c r="B35" s="11"/>
      <c r="C35" s="88"/>
      <c r="D35" s="93"/>
      <c r="E35" s="91"/>
      <c r="F35" s="107"/>
      <c r="G35" s="105"/>
      <c r="I35" s="100"/>
      <c r="Q35" s="229"/>
    </row>
    <row r="36" spans="1:17" ht="19.5" customHeight="1">
      <c r="A36" s="15"/>
      <c r="B36" s="16"/>
      <c r="D36" s="41"/>
      <c r="E36" s="98" t="s">
        <v>75</v>
      </c>
      <c r="F36" s="435" t="s">
        <v>1758</v>
      </c>
      <c r="G36" s="105"/>
    </row>
    <row r="37" spans="1:17" ht="19.5" customHeight="1">
      <c r="A37" s="15"/>
      <c r="B37" s="16"/>
      <c r="D37" s="41"/>
      <c r="E37" s="98" t="s">
        <v>80</v>
      </c>
      <c r="F37" s="52"/>
      <c r="G37" s="105"/>
    </row>
    <row r="38" spans="1:17" s="89" customFormat="1" ht="3" customHeight="1">
      <c r="A38" s="15"/>
      <c r="B38" s="16"/>
      <c r="C38" s="88"/>
      <c r="D38" s="41"/>
      <c r="E38" s="98"/>
      <c r="F38" s="98"/>
      <c r="G38" s="105"/>
      <c r="I38" s="100"/>
      <c r="Q38" s="229"/>
    </row>
    <row r="39" spans="1:17" s="89" customFormat="1" ht="19.5" customHeight="1">
      <c r="A39" s="12"/>
      <c r="B39" s="11"/>
      <c r="C39" s="88"/>
      <c r="E39" s="54"/>
      <c r="F39" s="105" t="s">
        <v>155</v>
      </c>
      <c r="G39" s="101"/>
      <c r="I39" s="100"/>
      <c r="Q39" s="229"/>
    </row>
    <row r="40" spans="1:17" ht="19.5" customHeight="1">
      <c r="E40" s="98" t="s">
        <v>19</v>
      </c>
      <c r="F40" s="52"/>
    </row>
    <row r="41" spans="1:17" ht="19.5" customHeight="1">
      <c r="E41" s="98" t="s">
        <v>20</v>
      </c>
      <c r="F41" s="52" t="s">
        <v>2695</v>
      </c>
    </row>
    <row r="42" spans="1:17" ht="19.5" customHeight="1">
      <c r="E42" s="98" t="s">
        <v>26</v>
      </c>
      <c r="F42" s="52"/>
    </row>
    <row r="43" spans="1:17" ht="19.5" customHeight="1">
      <c r="E43" s="98" t="s">
        <v>21</v>
      </c>
      <c r="F43" s="439" t="s">
        <v>2696</v>
      </c>
    </row>
    <row r="44" spans="1:17" ht="3" customHeight="1">
      <c r="E44" s="98"/>
      <c r="F44" s="41"/>
    </row>
    <row r="45" spans="1:17" ht="30" customHeight="1">
      <c r="E45" s="98"/>
      <c r="F45" s="41"/>
    </row>
    <row r="47" spans="1:17" ht="70.5" hidden="1" customHeight="1">
      <c r="B47" s="355"/>
      <c r="C47" s="356"/>
      <c r="D47" s="357"/>
      <c r="E47" s="476" t="s">
        <v>308</v>
      </c>
      <c r="F47" s="476"/>
      <c r="H47" s="357"/>
    </row>
  </sheetData>
  <sheetProtection algorithmName="SHA-512" hashValue="VCQoPpwySsxWRiRm8pFeCBRSdD4jPpKYs4E3f7ARAFpiFiqqz6MC14L22ZtPlv5YeCL6xvLnrBjj7zIAYp/gIA==" saltValue="RO5FuFjsmQNhgG0/abzQ8Q==" spinCount="100000" sheet="1" objects="1" scenarios="1" formatColumns="0" formatRows="0"/>
  <dataConsolidate leftLabels="1" link="1"/>
  <mergeCells count="2">
    <mergeCell ref="E5:F5"/>
    <mergeCell ref="E47:F47"/>
  </mergeCells>
  <phoneticPr fontId="10" type="noConversion"/>
  <dataValidations xWindow="529" yWindow="632" count="6">
    <dataValidation type="textLength" operator="lessThanOrEqual" allowBlank="1" showInputMessage="1" showErrorMessage="1" errorTitle="Ошибка" error="Допускается ввод не более 900 символов!" sqref="F27 F40:F42 F36:F37" xr:uid="{00000000-0002-0000-02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2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2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2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200-000004000000}"/>
    <dataValidation type="list" allowBlank="1" showInputMessage="1" showErrorMessage="1" sqref="F20" xr:uid="{00000000-0002-0000-0200-000005000000}">
      <formula1>year_list</formula1>
    </dataValidation>
  </dataValidations>
  <hyperlinks>
    <hyperlink ref="F43" r:id="rId1" display="mailto:trofimyuk_an@nitec.irkutskenergo.ru" xr:uid="{00000000-0004-0000-0200-000000000000}"/>
  </hyperlinks>
  <pageMargins left="0.75" right="0.75" top="1" bottom="1" header="0.5" footer="0.5"/>
  <pageSetup paperSize="8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372" hidden="1" customWidth="1"/>
    <col min="3" max="3" width="3.7109375" style="153" customWidth="1"/>
    <col min="4" max="4" width="6.28515625" style="372" customWidth="1"/>
    <col min="5" max="5" width="46.42578125" style="372" customWidth="1"/>
    <col min="6" max="6" width="3.7109375" style="372" customWidth="1"/>
    <col min="7" max="7" width="5.7109375" style="372" customWidth="1"/>
    <col min="8" max="8" width="41.42578125" style="372" bestFit="1" customWidth="1"/>
    <col min="9" max="9" width="3.7109375" style="372" customWidth="1"/>
    <col min="10" max="10" width="5.7109375" style="372" customWidth="1"/>
    <col min="11" max="11" width="32.5703125" style="372" customWidth="1"/>
    <col min="12" max="12" width="14.85546875" style="372" customWidth="1"/>
    <col min="13" max="13" width="13.140625" style="293" hidden="1" customWidth="1"/>
    <col min="14" max="16" width="9.140625" style="293" hidden="1" customWidth="1"/>
    <col min="17" max="17" width="25.7109375" style="294" hidden="1" customWidth="1"/>
    <col min="18" max="18" width="14.42578125" style="293" hidden="1" customWidth="1"/>
    <col min="19" max="22" width="9.140625" style="295"/>
    <col min="23" max="16384" width="9.140625" style="372"/>
  </cols>
  <sheetData>
    <row r="1" spans="1:256" s="284" customFormat="1" ht="16.5" hidden="1" customHeight="1">
      <c r="C1" s="285"/>
      <c r="H1" s="285"/>
      <c r="I1" s="285"/>
      <c r="J1" s="285"/>
      <c r="K1" s="285" t="s">
        <v>112</v>
      </c>
      <c r="L1" s="286" t="s">
        <v>103</v>
      </c>
      <c r="M1" s="287" t="s">
        <v>111</v>
      </c>
      <c r="N1" s="287"/>
      <c r="O1" s="287"/>
      <c r="P1" s="287"/>
      <c r="Q1" s="288"/>
      <c r="R1" s="287"/>
      <c r="S1" s="287"/>
      <c r="T1" s="287"/>
      <c r="U1" s="287"/>
      <c r="V1" s="287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  <c r="CG1" s="286"/>
      <c r="CH1" s="286"/>
      <c r="CI1" s="286"/>
      <c r="CJ1" s="286"/>
      <c r="CK1" s="286"/>
      <c r="CL1" s="286"/>
      <c r="CM1" s="286"/>
      <c r="CN1" s="286"/>
      <c r="CO1" s="286"/>
      <c r="CP1" s="286"/>
      <c r="CQ1" s="286"/>
      <c r="CR1" s="286"/>
      <c r="CS1" s="286"/>
      <c r="CT1" s="286"/>
      <c r="CU1" s="286"/>
      <c r="CV1" s="286"/>
      <c r="CW1" s="286"/>
      <c r="CX1" s="286"/>
      <c r="CY1" s="286"/>
      <c r="CZ1" s="286"/>
      <c r="DA1" s="286"/>
      <c r="DB1" s="286"/>
      <c r="DC1" s="286"/>
      <c r="DD1" s="286"/>
      <c r="DE1" s="286"/>
      <c r="DF1" s="286"/>
      <c r="DG1" s="286"/>
      <c r="DH1" s="286"/>
      <c r="DI1" s="286"/>
      <c r="DJ1" s="286"/>
      <c r="DK1" s="286"/>
      <c r="DL1" s="286"/>
      <c r="DM1" s="286"/>
      <c r="DN1" s="286"/>
      <c r="DO1" s="286"/>
      <c r="DP1" s="286"/>
      <c r="DQ1" s="286"/>
      <c r="DR1" s="286"/>
      <c r="DS1" s="286"/>
      <c r="DT1" s="286"/>
      <c r="DU1" s="286"/>
      <c r="DV1" s="286"/>
      <c r="DW1" s="286"/>
      <c r="DX1" s="286"/>
      <c r="DY1" s="286"/>
      <c r="DZ1" s="286"/>
      <c r="EA1" s="286"/>
      <c r="EB1" s="286"/>
      <c r="EC1" s="286"/>
      <c r="ED1" s="286"/>
      <c r="EE1" s="286"/>
      <c r="EF1" s="286"/>
      <c r="EG1" s="286"/>
      <c r="EH1" s="286"/>
      <c r="EI1" s="286"/>
      <c r="EJ1" s="286"/>
      <c r="EK1" s="286"/>
      <c r="EL1" s="286"/>
      <c r="EM1" s="286"/>
      <c r="EN1" s="286"/>
      <c r="EO1" s="286"/>
      <c r="EP1" s="286"/>
      <c r="EQ1" s="286"/>
      <c r="ER1" s="286"/>
      <c r="ES1" s="286"/>
      <c r="ET1" s="286"/>
      <c r="EU1" s="286"/>
      <c r="EV1" s="286"/>
      <c r="EW1" s="286"/>
      <c r="EX1" s="286"/>
      <c r="EY1" s="286"/>
      <c r="EZ1" s="286"/>
      <c r="FA1" s="286"/>
      <c r="FB1" s="286"/>
      <c r="FC1" s="286"/>
      <c r="FD1" s="286"/>
      <c r="FE1" s="286"/>
      <c r="FF1" s="286"/>
      <c r="FG1" s="286"/>
      <c r="FH1" s="286"/>
      <c r="FI1" s="286"/>
      <c r="FJ1" s="286"/>
      <c r="FK1" s="286"/>
      <c r="FL1" s="286"/>
      <c r="FM1" s="286"/>
      <c r="FN1" s="286"/>
      <c r="FO1" s="286"/>
      <c r="FP1" s="286"/>
      <c r="FQ1" s="286"/>
      <c r="FR1" s="286"/>
      <c r="FS1" s="286"/>
      <c r="FT1" s="286"/>
      <c r="FU1" s="286"/>
      <c r="FV1" s="286"/>
      <c r="FW1" s="286"/>
      <c r="FX1" s="286"/>
      <c r="FY1" s="286"/>
      <c r="FZ1" s="286"/>
      <c r="GA1" s="286"/>
      <c r="GB1" s="286"/>
      <c r="GC1" s="286"/>
      <c r="GD1" s="286"/>
      <c r="GE1" s="286"/>
      <c r="GF1" s="286"/>
      <c r="GG1" s="286"/>
      <c r="GH1" s="286"/>
      <c r="GI1" s="286"/>
      <c r="GJ1" s="286"/>
      <c r="GK1" s="286"/>
      <c r="GL1" s="286"/>
      <c r="GM1" s="286"/>
      <c r="GN1" s="286"/>
      <c r="GO1" s="286"/>
      <c r="GP1" s="286"/>
      <c r="GQ1" s="286"/>
      <c r="GR1" s="286"/>
      <c r="GS1" s="286"/>
      <c r="GT1" s="286"/>
      <c r="GU1" s="286"/>
      <c r="GV1" s="286"/>
      <c r="GW1" s="286"/>
      <c r="GX1" s="286"/>
      <c r="GY1" s="286"/>
      <c r="GZ1" s="286"/>
      <c r="HA1" s="286"/>
      <c r="HB1" s="286"/>
      <c r="HC1" s="286"/>
      <c r="HD1" s="286"/>
      <c r="HE1" s="286"/>
      <c r="HF1" s="286"/>
      <c r="HG1" s="286"/>
      <c r="HH1" s="286"/>
      <c r="HI1" s="286"/>
      <c r="HJ1" s="286"/>
      <c r="HK1" s="286"/>
      <c r="HL1" s="286"/>
      <c r="HM1" s="286"/>
      <c r="HN1" s="286"/>
      <c r="HO1" s="286"/>
      <c r="HP1" s="286"/>
      <c r="HQ1" s="286"/>
      <c r="HR1" s="286"/>
      <c r="HS1" s="286"/>
      <c r="HT1" s="286"/>
      <c r="HU1" s="286"/>
      <c r="HV1" s="286"/>
      <c r="HW1" s="286"/>
      <c r="HX1" s="286"/>
      <c r="HY1" s="286"/>
      <c r="HZ1" s="286"/>
      <c r="IA1" s="286"/>
      <c r="IB1" s="286"/>
      <c r="IC1" s="286"/>
      <c r="ID1" s="286"/>
      <c r="IE1" s="286"/>
      <c r="IF1" s="286"/>
      <c r="IG1" s="286"/>
      <c r="IH1" s="286"/>
      <c r="II1" s="286"/>
      <c r="IJ1" s="286"/>
      <c r="IK1" s="286"/>
      <c r="IL1" s="286"/>
      <c r="IM1" s="286"/>
      <c r="IN1" s="286"/>
      <c r="IO1" s="286"/>
      <c r="IP1" s="286"/>
      <c r="IQ1" s="286"/>
      <c r="IR1" s="286"/>
      <c r="IS1" s="286"/>
      <c r="IT1" s="286"/>
      <c r="IU1" s="286"/>
      <c r="IV1" s="286"/>
    </row>
    <row r="2" spans="1:256" s="292" customFormat="1" ht="16.5" hidden="1" customHeight="1">
      <c r="A2" s="289"/>
      <c r="B2" s="289"/>
      <c r="C2" s="290"/>
      <c r="D2" s="289"/>
      <c r="E2" s="289"/>
      <c r="F2" s="289"/>
      <c r="G2" s="289"/>
      <c r="H2" s="289"/>
      <c r="I2" s="289"/>
      <c r="J2" s="289"/>
      <c r="K2" s="289"/>
      <c r="L2" s="289"/>
      <c r="M2" s="287"/>
      <c r="N2" s="287"/>
      <c r="O2" s="287"/>
      <c r="P2" s="287"/>
      <c r="Q2" s="288"/>
      <c r="R2" s="287"/>
      <c r="S2" s="291"/>
      <c r="T2" s="291"/>
      <c r="U2" s="291"/>
      <c r="V2" s="291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F2" s="290"/>
      <c r="BG2" s="290"/>
      <c r="BH2" s="290"/>
      <c r="BI2" s="290"/>
      <c r="BJ2" s="290"/>
      <c r="BK2" s="290"/>
      <c r="BL2" s="290"/>
      <c r="BM2" s="290"/>
      <c r="BN2" s="290"/>
      <c r="BO2" s="290"/>
      <c r="BP2" s="290"/>
      <c r="BQ2" s="290"/>
      <c r="BR2" s="290"/>
      <c r="BS2" s="290"/>
      <c r="BT2" s="290"/>
      <c r="BU2" s="290"/>
      <c r="BV2" s="290"/>
      <c r="BW2" s="290"/>
      <c r="BX2" s="290"/>
      <c r="BY2" s="290"/>
      <c r="BZ2" s="290"/>
      <c r="CA2" s="290"/>
      <c r="CB2" s="290"/>
      <c r="CC2" s="290"/>
      <c r="CD2" s="290"/>
      <c r="CE2" s="290"/>
      <c r="CF2" s="290"/>
      <c r="CG2" s="290"/>
      <c r="CH2" s="290"/>
      <c r="CI2" s="290"/>
      <c r="CJ2" s="290"/>
      <c r="CK2" s="290"/>
      <c r="CL2" s="290"/>
      <c r="CM2" s="290"/>
      <c r="CN2" s="290"/>
      <c r="CO2" s="290"/>
      <c r="CP2" s="290"/>
      <c r="CQ2" s="290"/>
      <c r="CR2" s="290"/>
      <c r="CS2" s="290"/>
      <c r="CT2" s="290"/>
      <c r="CU2" s="290"/>
      <c r="CV2" s="290"/>
      <c r="CW2" s="290"/>
      <c r="CX2" s="290"/>
      <c r="CY2" s="290"/>
      <c r="CZ2" s="290"/>
      <c r="DA2" s="290"/>
      <c r="DB2" s="290"/>
      <c r="DC2" s="290"/>
      <c r="DD2" s="290"/>
      <c r="DE2" s="290"/>
      <c r="DF2" s="290"/>
      <c r="DG2" s="290"/>
      <c r="DH2" s="290"/>
      <c r="DI2" s="290"/>
      <c r="DJ2" s="290"/>
      <c r="DK2" s="290"/>
      <c r="DL2" s="290"/>
      <c r="DM2" s="290"/>
      <c r="DN2" s="290"/>
      <c r="DO2" s="290"/>
      <c r="DP2" s="290"/>
      <c r="DQ2" s="290"/>
      <c r="DR2" s="290"/>
      <c r="DS2" s="290"/>
      <c r="DT2" s="290"/>
      <c r="DU2" s="290"/>
      <c r="DV2" s="290"/>
      <c r="DW2" s="290"/>
      <c r="DX2" s="290"/>
      <c r="DY2" s="290"/>
      <c r="DZ2" s="290"/>
      <c r="EA2" s="290"/>
      <c r="EB2" s="290"/>
      <c r="EC2" s="290"/>
      <c r="ED2" s="290"/>
      <c r="EE2" s="290"/>
      <c r="EF2" s="290"/>
      <c r="EG2" s="290"/>
      <c r="EH2" s="290"/>
      <c r="EI2" s="290"/>
      <c r="EJ2" s="290"/>
      <c r="EK2" s="290"/>
      <c r="EL2" s="290"/>
      <c r="EM2" s="290"/>
      <c r="EN2" s="290"/>
      <c r="EO2" s="290"/>
      <c r="EP2" s="290"/>
      <c r="EQ2" s="290"/>
      <c r="ER2" s="290"/>
      <c r="ES2" s="290"/>
      <c r="ET2" s="290"/>
    </row>
    <row r="3" spans="1:256" s="154" customFormat="1" ht="3" customHeight="1">
      <c r="A3" s="32"/>
      <c r="B3" s="372"/>
      <c r="C3" s="39"/>
      <c r="D3" s="373"/>
      <c r="E3" s="373"/>
      <c r="F3" s="373"/>
      <c r="G3" s="373"/>
      <c r="H3" s="373"/>
      <c r="I3" s="373"/>
      <c r="J3" s="373"/>
      <c r="K3" s="373"/>
      <c r="L3" s="72"/>
      <c r="M3" s="293"/>
      <c r="N3" s="293"/>
      <c r="O3" s="293"/>
      <c r="P3" s="293"/>
      <c r="Q3" s="294"/>
      <c r="R3" s="293"/>
      <c r="S3" s="295"/>
      <c r="T3" s="295"/>
      <c r="U3" s="295"/>
      <c r="V3" s="295"/>
    </row>
    <row r="4" spans="1:256" s="154" customFormat="1" ht="22.5">
      <c r="A4" s="32"/>
      <c r="B4" s="372"/>
      <c r="C4" s="39"/>
      <c r="D4" s="491" t="s">
        <v>276</v>
      </c>
      <c r="E4" s="492"/>
      <c r="F4" s="492"/>
      <c r="G4" s="492"/>
      <c r="H4" s="493"/>
      <c r="I4" s="296"/>
      <c r="M4" s="293"/>
      <c r="N4" s="293"/>
      <c r="O4" s="293"/>
      <c r="P4" s="293"/>
      <c r="Q4" s="294"/>
      <c r="R4" s="293"/>
      <c r="S4" s="295"/>
      <c r="T4" s="295"/>
      <c r="U4" s="295"/>
      <c r="V4" s="295"/>
    </row>
    <row r="5" spans="1:256" s="154" customFormat="1" ht="3" hidden="1" customHeight="1">
      <c r="A5" s="32"/>
      <c r="B5" s="372"/>
      <c r="C5" s="39"/>
      <c r="D5" s="373"/>
      <c r="E5" s="373"/>
      <c r="F5" s="373"/>
      <c r="G5" s="373"/>
      <c r="H5" s="21"/>
      <c r="I5" s="21"/>
      <c r="J5" s="21"/>
      <c r="K5" s="21"/>
      <c r="L5" s="20"/>
      <c r="M5" s="293"/>
      <c r="N5" s="293"/>
      <c r="O5" s="293"/>
      <c r="P5" s="293"/>
      <c r="Q5" s="294"/>
      <c r="R5" s="293"/>
      <c r="S5" s="295"/>
      <c r="T5" s="295"/>
      <c r="U5" s="295"/>
      <c r="V5" s="295"/>
    </row>
    <row r="6" spans="1:256" s="154" customFormat="1" ht="20.100000000000001" hidden="1" customHeight="1">
      <c r="A6" s="167"/>
      <c r="B6" s="167"/>
      <c r="C6" s="39"/>
      <c r="D6" s="494"/>
      <c r="E6" s="494"/>
      <c r="F6" s="495" t="s">
        <v>16</v>
      </c>
      <c r="G6" s="495"/>
      <c r="H6" s="21"/>
      <c r="I6" s="21"/>
      <c r="J6" s="155"/>
      <c r="K6" s="156"/>
      <c r="L6" s="156"/>
      <c r="M6" s="293"/>
      <c r="N6" s="293"/>
      <c r="O6" s="293"/>
      <c r="P6" s="293"/>
      <c r="Q6" s="294"/>
      <c r="R6" s="293"/>
      <c r="S6" s="295"/>
      <c r="T6" s="295"/>
      <c r="U6" s="295"/>
      <c r="V6" s="295"/>
    </row>
    <row r="7" spans="1:256" ht="45.75" customHeight="1">
      <c r="E7" s="497"/>
      <c r="F7" s="497"/>
      <c r="G7" s="497"/>
      <c r="H7" s="497"/>
      <c r="I7" s="497"/>
      <c r="J7" s="497"/>
      <c r="K7" s="497"/>
      <c r="L7" s="497"/>
    </row>
    <row r="8" spans="1:256" s="154" customFormat="1">
      <c r="A8" s="32"/>
      <c r="B8" s="372"/>
      <c r="C8" s="39"/>
      <c r="D8" s="480" t="s">
        <v>277</v>
      </c>
      <c r="E8" s="480"/>
      <c r="F8" s="480" t="s">
        <v>101</v>
      </c>
      <c r="G8" s="480"/>
      <c r="H8" s="480"/>
      <c r="I8" s="496" t="s">
        <v>102</v>
      </c>
      <c r="J8" s="496"/>
      <c r="K8" s="496"/>
      <c r="L8" s="496"/>
      <c r="M8" s="293"/>
      <c r="N8" s="293"/>
      <c r="O8" s="293"/>
      <c r="P8" s="293"/>
      <c r="Q8" s="294"/>
      <c r="R8" s="293"/>
      <c r="S8" s="295"/>
      <c r="T8" s="295"/>
      <c r="U8" s="295"/>
      <c r="V8" s="295"/>
    </row>
    <row r="9" spans="1:256" s="154" customFormat="1" ht="20.25" customHeight="1">
      <c r="A9" s="32"/>
      <c r="B9" s="372"/>
      <c r="C9" s="39"/>
      <c r="D9" s="423" t="s">
        <v>23</v>
      </c>
      <c r="E9" s="423" t="s">
        <v>109</v>
      </c>
      <c r="F9" s="487" t="s">
        <v>23</v>
      </c>
      <c r="G9" s="488"/>
      <c r="H9" s="171" t="s">
        <v>109</v>
      </c>
      <c r="I9" s="489" t="s">
        <v>23</v>
      </c>
      <c r="J9" s="489"/>
      <c r="K9" s="171" t="s">
        <v>109</v>
      </c>
      <c r="L9" s="171" t="s">
        <v>103</v>
      </c>
      <c r="M9" s="329"/>
      <c r="N9" s="329"/>
      <c r="O9" s="329"/>
      <c r="P9" s="329"/>
      <c r="Q9" s="330"/>
      <c r="R9" s="329"/>
      <c r="S9" s="295"/>
      <c r="T9" s="295"/>
      <c r="U9" s="295"/>
      <c r="V9" s="295"/>
    </row>
    <row r="10" spans="1:256" ht="12" customHeight="1">
      <c r="C10" s="70"/>
      <c r="D10" s="424" t="s">
        <v>24</v>
      </c>
      <c r="E10" s="424" t="s">
        <v>0</v>
      </c>
      <c r="F10" s="490" t="s">
        <v>1</v>
      </c>
      <c r="G10" s="490"/>
      <c r="H10" s="424" t="s">
        <v>2</v>
      </c>
      <c r="I10" s="490" t="s">
        <v>10</v>
      </c>
      <c r="J10" s="490"/>
      <c r="K10" s="424" t="s">
        <v>11</v>
      </c>
      <c r="L10" s="424" t="s">
        <v>29</v>
      </c>
      <c r="M10" s="329"/>
      <c r="N10" s="329"/>
      <c r="O10" s="329"/>
      <c r="P10" s="329"/>
      <c r="Q10" s="330"/>
      <c r="R10" s="329"/>
      <c r="S10" s="297"/>
      <c r="T10" s="297"/>
      <c r="U10" s="297"/>
      <c r="V10" s="297"/>
    </row>
    <row r="11" spans="1:256" s="154" customFormat="1" hidden="1">
      <c r="A11" s="372"/>
      <c r="B11" s="372"/>
      <c r="C11" s="39"/>
      <c r="D11" s="194">
        <v>0</v>
      </c>
      <c r="E11" s="195"/>
      <c r="F11" s="190" t="s">
        <v>105</v>
      </c>
      <c r="G11" s="190"/>
      <c r="H11" s="196"/>
      <c r="I11" s="192" t="s">
        <v>105</v>
      </c>
      <c r="J11" s="190"/>
      <c r="K11" s="196"/>
      <c r="L11" s="197"/>
      <c r="M11" s="331" t="s">
        <v>195</v>
      </c>
      <c r="N11" s="329"/>
      <c r="O11" s="329"/>
      <c r="P11" s="329" t="s">
        <v>196</v>
      </c>
      <c r="Q11" s="330" t="s">
        <v>197</v>
      </c>
      <c r="R11" s="329" t="s">
        <v>198</v>
      </c>
      <c r="S11" s="295"/>
      <c r="T11" s="295"/>
      <c r="U11" s="295"/>
      <c r="V11" s="295"/>
    </row>
    <row r="12" spans="1:256" s="65" customFormat="1" ht="15.75" hidden="1" customHeight="1">
      <c r="A12" s="36"/>
      <c r="B12" s="374" t="s">
        <v>110</v>
      </c>
      <c r="C12" s="478"/>
      <c r="D12" s="480">
        <v>1</v>
      </c>
      <c r="E12" s="481" t="s">
        <v>2692</v>
      </c>
      <c r="F12" s="430" t="s">
        <v>105</v>
      </c>
      <c r="G12" s="425">
        <v>0</v>
      </c>
      <c r="H12" s="303"/>
      <c r="I12" s="172" t="s">
        <v>105</v>
      </c>
      <c r="J12" s="304" t="s">
        <v>199</v>
      </c>
      <c r="K12" s="198"/>
      <c r="L12" s="219"/>
      <c r="M12" s="293">
        <f>mergeValue(H12)</f>
        <v>0</v>
      </c>
      <c r="N12" s="284"/>
      <c r="O12" s="284"/>
      <c r="P12" s="293" t="str">
        <f t="array" ref="P12">IF(ISERROR(MATCH(MID(Q12,1,250),MID(note_ter,1,250),0)),"n","y")</f>
        <v>n</v>
      </c>
      <c r="Q12" s="284" t="s">
        <v>2692</v>
      </c>
      <c r="R12" s="293" t="str">
        <f>K12&amp;"("&amp;L12&amp;")"</f>
        <v>()</v>
      </c>
      <c r="S12" s="374"/>
      <c r="T12" s="374"/>
      <c r="U12" s="232"/>
      <c r="V12" s="374"/>
      <c r="W12" s="374"/>
      <c r="X12" s="374"/>
      <c r="Y12" s="118"/>
      <c r="Z12" s="118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</row>
    <row r="13" spans="1:256" s="65" customFormat="1" ht="15" hidden="1" customHeight="1">
      <c r="A13" s="36"/>
      <c r="B13" s="374" t="s">
        <v>110</v>
      </c>
      <c r="C13" s="478"/>
      <c r="D13" s="480"/>
      <c r="E13" s="482"/>
      <c r="F13" s="484" t="s">
        <v>105</v>
      </c>
      <c r="G13" s="480">
        <v>1</v>
      </c>
      <c r="H13" s="477" t="s">
        <v>1935</v>
      </c>
      <c r="I13" s="172" t="s">
        <v>105</v>
      </c>
      <c r="J13" s="304" t="s">
        <v>199</v>
      </c>
      <c r="K13" s="198"/>
      <c r="L13" s="219"/>
      <c r="M13" s="293" t="str">
        <f>mergeValue(H13)</f>
        <v>Город Иркутск</v>
      </c>
      <c r="N13" s="284"/>
      <c r="O13" s="284"/>
      <c r="P13" s="284"/>
      <c r="Q13" s="284"/>
      <c r="R13" s="293" t="str">
        <f>K13&amp;"("&amp;L13&amp;")"</f>
        <v>()</v>
      </c>
      <c r="S13" s="374"/>
      <c r="T13" s="374"/>
      <c r="U13" s="232"/>
      <c r="V13" s="374"/>
      <c r="W13" s="374"/>
      <c r="X13" s="374"/>
      <c r="Y13" s="118"/>
      <c r="Z13" s="118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</row>
    <row r="14" spans="1:256" s="65" customFormat="1" ht="45" customHeight="1">
      <c r="A14" s="36"/>
      <c r="B14" s="374" t="s">
        <v>110</v>
      </c>
      <c r="C14" s="478"/>
      <c r="D14" s="480"/>
      <c r="E14" s="482"/>
      <c r="F14" s="485"/>
      <c r="G14" s="480"/>
      <c r="H14" s="477"/>
      <c r="I14" s="437" t="s">
        <v>105</v>
      </c>
      <c r="J14" s="425">
        <v>1</v>
      </c>
      <c r="K14" s="431" t="s">
        <v>1935</v>
      </c>
      <c r="L14" s="177" t="s">
        <v>1936</v>
      </c>
      <c r="M14" s="293" t="str">
        <f>mergeValue(H14)</f>
        <v>Город Иркутск</v>
      </c>
      <c r="N14" s="284"/>
      <c r="O14" s="284"/>
      <c r="P14" s="284"/>
      <c r="Q14" s="284"/>
      <c r="R14" s="293" t="str">
        <f>K14&amp;" ("&amp;L14&amp;")"</f>
        <v>Город Иркутск (25701000)</v>
      </c>
      <c r="S14" s="374"/>
      <c r="T14" s="374"/>
      <c r="U14" s="232"/>
      <c r="V14" s="374"/>
      <c r="W14" s="374"/>
      <c r="X14" s="374"/>
      <c r="Y14" s="118"/>
      <c r="Z14" s="118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</row>
    <row r="15" spans="1:256" s="65" customFormat="1" ht="0.95" customHeight="1">
      <c r="A15" s="36"/>
      <c r="B15" s="36"/>
      <c r="C15" s="478"/>
      <c r="D15" s="480"/>
      <c r="E15" s="482"/>
      <c r="F15" s="486"/>
      <c r="G15" s="480"/>
      <c r="H15" s="477"/>
      <c r="I15" s="182" t="s">
        <v>105</v>
      </c>
      <c r="J15" s="182"/>
      <c r="K15" s="198" t="s">
        <v>105</v>
      </c>
      <c r="L15" s="219"/>
      <c r="M15" s="284"/>
      <c r="N15" s="284"/>
      <c r="O15" s="284"/>
      <c r="P15" s="284"/>
      <c r="Q15" s="293"/>
      <c r="R15" s="284"/>
      <c r="S15" s="374"/>
      <c r="T15" s="374"/>
      <c r="U15" s="232"/>
      <c r="V15" s="374"/>
      <c r="W15" s="374"/>
      <c r="X15" s="374"/>
      <c r="Y15" s="118"/>
      <c r="Z15" s="118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</row>
    <row r="16" spans="1:256" s="65" customFormat="1" ht="0.95" customHeight="1">
      <c r="A16" s="36"/>
      <c r="B16" s="36"/>
      <c r="C16" s="479"/>
      <c r="D16" s="480"/>
      <c r="E16" s="483"/>
      <c r="F16" s="172" t="s">
        <v>105</v>
      </c>
      <c r="G16" s="182" t="s">
        <v>105</v>
      </c>
      <c r="H16" s="198" t="s">
        <v>105</v>
      </c>
      <c r="I16" s="182" t="s">
        <v>105</v>
      </c>
      <c r="J16" s="182"/>
      <c r="K16" s="218"/>
      <c r="L16" s="219"/>
      <c r="M16" s="284"/>
      <c r="N16" s="284"/>
      <c r="O16" s="284"/>
      <c r="P16" s="284"/>
      <c r="Q16" s="293"/>
      <c r="R16" s="284"/>
      <c r="S16" s="374"/>
      <c r="T16" s="374"/>
      <c r="U16" s="232"/>
      <c r="V16" s="374"/>
      <c r="W16" s="374"/>
      <c r="X16" s="374"/>
      <c r="Y16" s="118"/>
      <c r="Z16" s="118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</row>
    <row r="17" spans="1:22" s="154" customFormat="1" hidden="1">
      <c r="A17" s="372"/>
      <c r="B17" s="372" t="s">
        <v>119</v>
      </c>
      <c r="C17" s="39"/>
      <c r="D17" s="172"/>
      <c r="E17" s="178" t="s">
        <v>105</v>
      </c>
      <c r="F17" s="174" t="s">
        <v>105</v>
      </c>
      <c r="G17" s="174"/>
      <c r="H17" s="174"/>
      <c r="I17" s="174" t="s">
        <v>105</v>
      </c>
      <c r="J17" s="174"/>
      <c r="K17" s="174"/>
      <c r="L17" s="175"/>
      <c r="M17" s="331"/>
      <c r="N17" s="329"/>
      <c r="O17" s="329"/>
      <c r="P17" s="329"/>
      <c r="Q17" s="330" t="s">
        <v>278</v>
      </c>
      <c r="R17" s="329"/>
      <c r="S17" s="295"/>
      <c r="T17" s="295"/>
      <c r="U17" s="295"/>
      <c r="V17" s="295"/>
    </row>
    <row r="18" spans="1:22" s="154" customFormat="1" ht="21" customHeight="1">
      <c r="A18" s="32"/>
      <c r="B18" s="372"/>
      <c r="C18" s="153"/>
      <c r="D18" s="298"/>
      <c r="E18" s="298"/>
      <c r="F18" s="298"/>
      <c r="G18" s="298"/>
      <c r="H18" s="298"/>
      <c r="I18" s="298"/>
      <c r="J18" s="298"/>
      <c r="K18" s="298"/>
      <c r="L18" s="298"/>
      <c r="M18" s="329"/>
      <c r="N18" s="329"/>
      <c r="O18" s="329"/>
      <c r="P18" s="329"/>
      <c r="Q18" s="330"/>
      <c r="R18" s="329"/>
      <c r="S18" s="295"/>
      <c r="T18" s="295"/>
      <c r="U18" s="295"/>
      <c r="V18" s="295"/>
    </row>
    <row r="19" spans="1:22" s="154" customFormat="1">
      <c r="A19" s="32"/>
      <c r="B19" s="372"/>
      <c r="C19" s="153"/>
      <c r="D19" s="372"/>
      <c r="E19" s="372"/>
      <c r="F19" s="372"/>
      <c r="G19" s="372"/>
      <c r="H19" s="372"/>
      <c r="I19" s="372"/>
      <c r="J19" s="372"/>
      <c r="K19" s="372"/>
      <c r="L19" s="372"/>
      <c r="M19" s="293"/>
      <c r="N19" s="293"/>
      <c r="O19" s="293"/>
      <c r="P19" s="293"/>
      <c r="Q19" s="294"/>
      <c r="R19" s="293"/>
      <c r="S19" s="295"/>
      <c r="T19" s="295"/>
      <c r="U19" s="295"/>
      <c r="V19" s="295"/>
    </row>
    <row r="20" spans="1:22" s="154" customFormat="1" ht="0.75" customHeight="1">
      <c r="A20" s="32"/>
      <c r="B20" s="372"/>
      <c r="C20" s="153"/>
      <c r="D20" s="372"/>
      <c r="E20" s="372"/>
      <c r="F20" s="372"/>
      <c r="G20" s="372"/>
      <c r="H20" s="372"/>
      <c r="I20" s="372"/>
      <c r="J20" s="372"/>
      <c r="K20" s="372"/>
      <c r="L20" s="372"/>
      <c r="M20" s="293"/>
      <c r="N20" s="293"/>
      <c r="O20" s="293"/>
      <c r="P20" s="293"/>
      <c r="Q20" s="294"/>
      <c r="R20" s="293"/>
      <c r="S20" s="295"/>
      <c r="T20" s="295"/>
      <c r="U20" s="295"/>
      <c r="V20" s="295"/>
    </row>
    <row r="21" spans="1:22" s="158" customFormat="1" ht="10.5">
      <c r="A21" s="157"/>
      <c r="C21" s="159"/>
      <c r="D21" s="168"/>
      <c r="E21" s="168"/>
      <c r="M21" s="293"/>
      <c r="N21" s="293"/>
      <c r="O21" s="293"/>
      <c r="P21" s="293"/>
      <c r="Q21" s="294"/>
      <c r="R21" s="293"/>
      <c r="S21" s="295"/>
      <c r="T21" s="295"/>
      <c r="U21" s="295"/>
      <c r="V21" s="295"/>
    </row>
    <row r="22" spans="1:22" s="158" customFormat="1" ht="10.5">
      <c r="A22" s="157"/>
      <c r="C22" s="159"/>
      <c r="D22" s="168"/>
      <c r="E22" s="168"/>
      <c r="M22" s="293"/>
      <c r="N22" s="293"/>
      <c r="O22" s="293"/>
      <c r="P22" s="293"/>
      <c r="Q22" s="294"/>
      <c r="R22" s="293"/>
      <c r="S22" s="295"/>
      <c r="T22" s="295"/>
      <c r="U22" s="295"/>
      <c r="V22" s="295"/>
    </row>
  </sheetData>
  <sheetProtection password="FA9C" sheet="1" objects="1" scenarios="1" formatColumns="0" formatRows="0"/>
  <mergeCells count="17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E7:L7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3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7"/>
  <dimension ref="A1:AL33"/>
  <sheetViews>
    <sheetView showGridLines="0" topLeftCell="C3" zoomScaleNormal="100" workbookViewId="0">
      <selection activeCell="I22" sqref="I22:I23"/>
    </sheetView>
  </sheetViews>
  <sheetFormatPr defaultRowHeight="15"/>
  <cols>
    <col min="1" max="1" width="6.42578125" style="204" hidden="1" customWidth="1"/>
    <col min="2" max="2" width="2" style="204" hidden="1" customWidth="1"/>
    <col min="3" max="3" width="3.7109375" style="204" customWidth="1"/>
    <col min="4" max="4" width="4.28515625" style="204" customWidth="1"/>
    <col min="5" max="5" width="45" style="204" customWidth="1"/>
    <col min="6" max="6" width="6.42578125" style="204" bestFit="1" customWidth="1"/>
    <col min="7" max="7" width="4.42578125" style="204" customWidth="1"/>
    <col min="8" max="8" width="5.5703125" style="204" customWidth="1"/>
    <col min="9" max="9" width="52.85546875" style="204" customWidth="1"/>
    <col min="10" max="10" width="7" style="204" bestFit="1" customWidth="1"/>
    <col min="11" max="11" width="3.7109375" style="204" bestFit="1" customWidth="1"/>
    <col min="12" max="12" width="6.28515625" style="204" bestFit="1" customWidth="1"/>
    <col min="13" max="13" width="61" style="204" customWidth="1"/>
    <col min="14" max="15" width="9.140625" style="205"/>
    <col min="16" max="16" width="9.140625" style="233"/>
    <col min="17" max="38" width="9.140625" style="205"/>
    <col min="39" max="16384" width="9.140625" style="204"/>
  </cols>
  <sheetData>
    <row r="1" spans="1:38" hidden="1"/>
    <row r="2" spans="1:38" hidden="1"/>
    <row r="3" spans="1:38" ht="10.5" customHeight="1"/>
    <row r="4" spans="1:38" ht="19.5" customHeight="1">
      <c r="A4" s="206"/>
      <c r="B4" s="206"/>
      <c r="D4" s="516" t="str">
        <f>Титульный!E5</f>
        <v>Информация об условиях, на которых осуществляется поставка товаров (оказание услуг)</v>
      </c>
      <c r="E4" s="517"/>
      <c r="F4" s="517"/>
      <c r="G4" s="517"/>
      <c r="H4" s="517"/>
      <c r="I4" s="518"/>
      <c r="J4" s="205"/>
      <c r="K4" s="205"/>
      <c r="L4" s="205"/>
      <c r="M4" s="205"/>
    </row>
    <row r="5" spans="1:38" s="208" customFormat="1" ht="15.75">
      <c r="A5" s="206"/>
      <c r="B5" s="206"/>
      <c r="C5" s="206"/>
      <c r="D5" s="519" t="str">
        <f>IF(org=0,"Не определено",org)</f>
        <v>ЗАО "Байкалэнерго"</v>
      </c>
      <c r="E5" s="520"/>
      <c r="F5" s="520"/>
      <c r="G5" s="520"/>
      <c r="H5" s="520"/>
      <c r="I5" s="521"/>
      <c r="J5" s="207"/>
      <c r="K5" s="207"/>
      <c r="L5" s="207"/>
      <c r="M5" s="207"/>
      <c r="N5" s="207"/>
      <c r="O5" s="207"/>
      <c r="P5" s="234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</row>
    <row r="6" spans="1:38" s="415" customFormat="1" ht="5.25" hidden="1">
      <c r="A6" s="523"/>
      <c r="B6" s="523"/>
      <c r="C6" s="523"/>
      <c r="D6" s="523"/>
      <c r="E6" s="523"/>
      <c r="F6" s="523"/>
      <c r="G6" s="414"/>
      <c r="H6" s="414"/>
      <c r="I6" s="414"/>
      <c r="J6" s="414"/>
      <c r="K6" s="414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416"/>
    </row>
    <row r="7" spans="1:38" s="413" customFormat="1" ht="5.25" hidden="1">
      <c r="A7" s="523"/>
      <c r="B7" s="523"/>
      <c r="C7" s="523"/>
      <c r="D7" s="523"/>
      <c r="E7" s="523"/>
      <c r="F7" s="523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</row>
    <row r="8" spans="1:38" s="413" customFormat="1" ht="5.25" hidden="1">
      <c r="B8" s="505"/>
      <c r="C8" s="505"/>
      <c r="D8" s="505"/>
      <c r="E8" s="522"/>
      <c r="F8" s="522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368"/>
      <c r="AG8" s="368"/>
      <c r="AH8" s="368"/>
      <c r="AI8" s="368"/>
      <c r="AJ8" s="368"/>
      <c r="AK8" s="368"/>
      <c r="AL8" s="368"/>
    </row>
    <row r="9" spans="1:38" s="413" customFormat="1" ht="5.25" hidden="1">
      <c r="B9" s="505"/>
      <c r="C9" s="505"/>
      <c r="D9" s="505"/>
      <c r="E9" s="522"/>
      <c r="F9" s="522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8"/>
      <c r="AL9" s="368"/>
    </row>
    <row r="10" spans="1:38" s="413" customFormat="1" ht="5.25" hidden="1">
      <c r="B10" s="505"/>
      <c r="C10" s="505"/>
      <c r="D10" s="505"/>
      <c r="E10" s="522"/>
      <c r="F10" s="522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</row>
    <row r="11" spans="1:38" s="413" customFormat="1" ht="5.25" hidden="1">
      <c r="B11" s="505"/>
      <c r="C11" s="505"/>
      <c r="D11" s="505"/>
      <c r="E11" s="522"/>
      <c r="F11" s="522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8"/>
      <c r="AF11" s="368"/>
      <c r="AG11" s="368"/>
      <c r="AH11" s="368"/>
      <c r="AI11" s="368"/>
      <c r="AJ11" s="368"/>
      <c r="AK11" s="368"/>
      <c r="AL11" s="368"/>
    </row>
    <row r="12" spans="1:38" s="413" customFormat="1" ht="5.25">
      <c r="A12" s="366"/>
      <c r="B12" s="505"/>
      <c r="C12" s="505"/>
      <c r="D12" s="505"/>
      <c r="E12" s="367"/>
      <c r="F12" s="366"/>
      <c r="G12" s="367"/>
      <c r="H12" s="367"/>
      <c r="I12" s="366"/>
      <c r="J12" s="366"/>
      <c r="K12" s="367"/>
      <c r="N12" s="368"/>
      <c r="O12" s="368"/>
      <c r="P12" s="368"/>
      <c r="Q12" s="368"/>
      <c r="R12" s="368"/>
      <c r="S12" s="368"/>
      <c r="T12" s="368"/>
      <c r="U12" s="368"/>
      <c r="V12" s="368"/>
      <c r="W12" s="368"/>
      <c r="X12" s="368"/>
      <c r="Y12" s="368"/>
      <c r="Z12" s="368"/>
      <c r="AA12" s="368"/>
      <c r="AB12" s="368"/>
      <c r="AC12" s="368"/>
      <c r="AD12" s="368"/>
      <c r="AE12" s="368"/>
      <c r="AF12" s="368"/>
      <c r="AG12" s="368"/>
      <c r="AH12" s="368"/>
      <c r="AI12" s="368"/>
      <c r="AJ12" s="368"/>
      <c r="AK12" s="368"/>
      <c r="AL12" s="368"/>
    </row>
    <row r="13" spans="1:38" s="413" customFormat="1" ht="51" customHeight="1">
      <c r="B13" s="366"/>
      <c r="C13" s="366"/>
      <c r="D13" s="366"/>
      <c r="E13" s="367"/>
      <c r="F13" s="426"/>
      <c r="G13" s="366"/>
      <c r="H13" s="366"/>
      <c r="I13" s="366"/>
      <c r="J13" s="366"/>
      <c r="K13" s="367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/>
      <c r="AA13" s="368"/>
      <c r="AB13" s="368"/>
      <c r="AC13" s="368"/>
      <c r="AD13" s="368"/>
      <c r="AE13" s="368"/>
      <c r="AF13" s="368"/>
      <c r="AG13" s="368"/>
      <c r="AH13" s="368"/>
      <c r="AI13" s="368"/>
      <c r="AJ13" s="368"/>
      <c r="AK13" s="368"/>
      <c r="AL13" s="368"/>
    </row>
    <row r="14" spans="1:38" s="364" customFormat="1" ht="5.25" hidden="1">
      <c r="B14" s="524"/>
      <c r="C14" s="524"/>
      <c r="D14" s="524"/>
      <c r="E14" s="365"/>
      <c r="F14" s="366"/>
      <c r="G14" s="366"/>
      <c r="H14" s="366"/>
      <c r="I14" s="366"/>
      <c r="J14" s="366"/>
      <c r="K14" s="367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68"/>
      <c r="AL14" s="368"/>
    </row>
    <row r="15" spans="1:38" ht="3" hidden="1" customHeight="1"/>
    <row r="16" spans="1:38" ht="0.2" customHeight="1"/>
    <row r="17" spans="1:38" s="208" customFormat="1" ht="0.2" customHeight="1">
      <c r="A17" s="211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09"/>
      <c r="N17" s="207"/>
      <c r="O17" s="207"/>
      <c r="P17" s="234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</row>
    <row r="18" spans="1:38" ht="23.25" customHeight="1">
      <c r="A18" s="514"/>
      <c r="B18" s="162"/>
      <c r="C18" s="162"/>
      <c r="D18" s="515" t="s">
        <v>83</v>
      </c>
      <c r="E18" s="515"/>
      <c r="F18" s="500" t="s">
        <v>277</v>
      </c>
      <c r="G18" s="500"/>
      <c r="H18" s="500"/>
      <c r="I18" s="500"/>
      <c r="J18" s="500" t="s">
        <v>326</v>
      </c>
      <c r="K18" s="500"/>
      <c r="L18" s="500"/>
      <c r="M18" s="500"/>
    </row>
    <row r="19" spans="1:38" ht="23.25" customHeight="1">
      <c r="A19" s="514"/>
      <c r="B19" s="163"/>
      <c r="C19" s="164"/>
      <c r="D19" s="428" t="s">
        <v>23</v>
      </c>
      <c r="E19" s="428" t="s">
        <v>109</v>
      </c>
      <c r="F19" s="428" t="s">
        <v>104</v>
      </c>
      <c r="G19" s="503" t="s">
        <v>23</v>
      </c>
      <c r="H19" s="504"/>
      <c r="I19" s="428" t="s">
        <v>109</v>
      </c>
      <c r="J19" s="428" t="s">
        <v>104</v>
      </c>
      <c r="K19" s="503" t="s">
        <v>23</v>
      </c>
      <c r="L19" s="504"/>
      <c r="M19" s="428" t="s">
        <v>109</v>
      </c>
    </row>
    <row r="20" spans="1:38" s="166" customFormat="1" ht="14.25" customHeight="1">
      <c r="A20" s="73"/>
      <c r="B20" s="73"/>
      <c r="C20" s="73"/>
      <c r="D20" s="180" t="s">
        <v>24</v>
      </c>
      <c r="E20" s="180" t="s">
        <v>0</v>
      </c>
      <c r="F20" s="180" t="s">
        <v>1</v>
      </c>
      <c r="G20" s="501" t="s">
        <v>2</v>
      </c>
      <c r="H20" s="502"/>
      <c r="I20" s="180" t="s">
        <v>10</v>
      </c>
      <c r="J20" s="180" t="s">
        <v>11</v>
      </c>
      <c r="K20" s="501" t="s">
        <v>29</v>
      </c>
      <c r="L20" s="502"/>
      <c r="M20" s="180" t="s">
        <v>30</v>
      </c>
      <c r="N20" s="179"/>
      <c r="O20" s="205"/>
      <c r="P20" s="235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</row>
    <row r="21" spans="1:38" hidden="1">
      <c r="A21" s="212"/>
      <c r="B21" s="165"/>
      <c r="C21" s="165"/>
      <c r="D21" s="189"/>
      <c r="E21" s="190"/>
      <c r="F21" s="191"/>
      <c r="G21" s="190"/>
      <c r="H21" s="190"/>
      <c r="I21" s="191"/>
      <c r="J21" s="191"/>
      <c r="K21" s="192"/>
      <c r="L21" s="190"/>
      <c r="M21" s="193"/>
    </row>
    <row r="22" spans="1:38" ht="45" customHeight="1">
      <c r="A22" s="55"/>
      <c r="B22" s="55"/>
      <c r="C22" s="39"/>
      <c r="D22" s="509" t="s">
        <v>24</v>
      </c>
      <c r="E22" s="506" t="s">
        <v>386</v>
      </c>
      <c r="F22" s="498" t="s">
        <v>17</v>
      </c>
      <c r="G22" s="510"/>
      <c r="H22" s="480">
        <v>1</v>
      </c>
      <c r="I22" s="512"/>
      <c r="J22" s="498" t="s">
        <v>17</v>
      </c>
      <c r="K22" s="186" t="s">
        <v>105</v>
      </c>
      <c r="L22" s="427" t="s">
        <v>24</v>
      </c>
      <c r="M22" s="202" t="s">
        <v>105</v>
      </c>
      <c r="X22" s="205">
        <v>4190064</v>
      </c>
      <c r="Y22" s="205" t="s">
        <v>106</v>
      </c>
      <c r="Z22" s="205">
        <v>1705000</v>
      </c>
    </row>
    <row r="23" spans="1:38" ht="15" hidden="1" customHeight="1">
      <c r="A23" s="55"/>
      <c r="B23" s="55"/>
      <c r="C23" s="70"/>
      <c r="D23" s="509"/>
      <c r="E23" s="507"/>
      <c r="F23" s="499"/>
      <c r="G23" s="511"/>
      <c r="H23" s="480"/>
      <c r="I23" s="513"/>
      <c r="J23" s="499"/>
      <c r="K23" s="172" t="s">
        <v>105</v>
      </c>
      <c r="L23" s="182"/>
      <c r="M23" s="201" t="s">
        <v>105</v>
      </c>
    </row>
    <row r="24" spans="1:38" ht="15" hidden="1" customHeight="1">
      <c r="A24" s="55"/>
      <c r="B24" s="55"/>
      <c r="C24" s="70"/>
      <c r="D24" s="509"/>
      <c r="E24" s="508"/>
      <c r="F24" s="499"/>
      <c r="G24" s="172"/>
      <c r="H24" s="182"/>
      <c r="I24" s="178" t="s">
        <v>105</v>
      </c>
      <c r="J24" s="182"/>
      <c r="K24" s="182" t="s">
        <v>105</v>
      </c>
      <c r="L24" s="182"/>
      <c r="M24" s="183"/>
    </row>
    <row r="25" spans="1:38" ht="15" hidden="1" customHeight="1">
      <c r="A25" s="213"/>
      <c r="B25" s="184"/>
      <c r="C25" s="495"/>
      <c r="D25" s="172"/>
      <c r="E25" s="173" t="s">
        <v>105</v>
      </c>
      <c r="F25" s="182"/>
      <c r="G25" s="182"/>
      <c r="H25" s="182"/>
      <c r="I25" s="182"/>
      <c r="J25" s="182"/>
      <c r="K25" s="182" t="s">
        <v>105</v>
      </c>
      <c r="L25" s="182"/>
      <c r="M25" s="183"/>
    </row>
    <row r="26" spans="1:38" ht="15" customHeight="1">
      <c r="C26" s="495"/>
      <c r="D26" s="217"/>
      <c r="E26" s="217"/>
      <c r="F26" s="217"/>
      <c r="G26" s="217"/>
      <c r="H26" s="217"/>
      <c r="I26" s="217"/>
      <c r="J26" s="217"/>
      <c r="K26" s="217" t="s">
        <v>105</v>
      </c>
      <c r="L26" s="217"/>
      <c r="M26" s="217"/>
    </row>
    <row r="27" spans="1:38" ht="37.5" customHeight="1"/>
    <row r="33" spans="12:12">
      <c r="L33" s="438"/>
    </row>
  </sheetData>
  <sheetProtection password="FA9C" sheet="1" objects="1" scenarios="1" formatColumns="0" formatRows="0"/>
  <dataConsolidate leftLabels="1"/>
  <mergeCells count="29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4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4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2">
    <tabColor theme="0" tint="-0.249977111117893"/>
  </sheetPr>
  <dimension ref="A1:U27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6" customWidth="1"/>
    <col min="9" max="17" width="10.5703125" style="18"/>
    <col min="18" max="18" width="10.5703125" style="231"/>
    <col min="19" max="16384" width="10.5703125" style="18"/>
  </cols>
  <sheetData>
    <row r="1" spans="1:21" s="176" customFormat="1" ht="15" hidden="1" customHeight="1">
      <c r="C1" s="220"/>
      <c r="G1" s="176">
        <v>4</v>
      </c>
      <c r="R1" s="232"/>
    </row>
    <row r="2" spans="1:21" s="176" customFormat="1" ht="15" hidden="1" customHeight="1">
      <c r="C2" s="220"/>
      <c r="R2" s="232"/>
    </row>
    <row r="3" spans="1:21" s="176" customFormat="1" ht="15" hidden="1" customHeight="1">
      <c r="C3" s="220"/>
      <c r="R3" s="232"/>
    </row>
    <row r="4" spans="1:21" ht="11.25" customHeight="1">
      <c r="C4" s="70"/>
      <c r="D4" s="71"/>
      <c r="E4" s="71"/>
      <c r="F4" s="71"/>
      <c r="G4" s="71"/>
    </row>
    <row r="5" spans="1:21">
      <c r="C5" s="70"/>
      <c r="D5" s="526" t="s">
        <v>201</v>
      </c>
      <c r="E5" s="526"/>
      <c r="F5" s="526"/>
      <c r="G5" s="526"/>
      <c r="H5" s="221"/>
    </row>
    <row r="6" spans="1:21" ht="15" customHeight="1">
      <c r="C6" s="70"/>
      <c r="D6" s="527" t="str">
        <f>IF(org=0,"Не определено",org)</f>
        <v>ЗАО "Байкалэнерго"</v>
      </c>
      <c r="E6" s="527"/>
      <c r="F6" s="527"/>
      <c r="G6" s="527"/>
      <c r="H6" s="221"/>
    </row>
    <row r="7" spans="1:21" s="422" customFormat="1">
      <c r="D7" s="412"/>
      <c r="U7" s="237"/>
    </row>
    <row r="8" spans="1:21" s="55" customFormat="1">
      <c r="C8" s="118">
        <v>22</v>
      </c>
      <c r="D8" s="528"/>
      <c r="E8" s="528"/>
      <c r="F8" s="528"/>
      <c r="G8" s="528"/>
      <c r="U8" s="242"/>
    </row>
    <row r="9" spans="1:21" s="372" customFormat="1" ht="11.25" customHeight="1">
      <c r="A9" s="32"/>
      <c r="C9" s="37"/>
      <c r="D9" s="529" t="s">
        <v>182</v>
      </c>
      <c r="E9" s="529"/>
      <c r="F9" s="529"/>
      <c r="G9" s="530" t="s">
        <v>183</v>
      </c>
      <c r="H9" s="374"/>
      <c r="R9" s="231"/>
    </row>
    <row r="10" spans="1:21" s="372" customFormat="1" ht="11.25" customHeight="1">
      <c r="A10" s="32" t="s">
        <v>279</v>
      </c>
      <c r="C10" s="37"/>
      <c r="D10" s="429" t="s">
        <v>23</v>
      </c>
      <c r="E10" s="310"/>
      <c r="F10" s="311" t="s">
        <v>173</v>
      </c>
      <c r="G10" s="531"/>
      <c r="H10" s="374"/>
      <c r="R10" s="231"/>
    </row>
    <row r="11" spans="1:21" s="372" customFormat="1" ht="12" customHeight="1">
      <c r="A11" s="32"/>
      <c r="C11" s="37"/>
      <c r="D11" s="328" t="s">
        <v>24</v>
      </c>
      <c r="E11" s="312">
        <v>2</v>
      </c>
      <c r="F11" s="313">
        <v>3</v>
      </c>
      <c r="G11" s="314">
        <v>4</v>
      </c>
      <c r="H11" s="374"/>
      <c r="R11" s="231"/>
    </row>
    <row r="12" spans="1:21" s="372" customFormat="1">
      <c r="A12" s="32"/>
      <c r="C12" s="37"/>
      <c r="D12" s="308">
        <v>1</v>
      </c>
      <c r="E12" s="316" t="s">
        <v>202</v>
      </c>
      <c r="F12" s="337" t="str">
        <f>IF(form_up_date="","",form_up_date)</f>
        <v>26.04.2019</v>
      </c>
      <c r="G12" s="339" t="s">
        <v>203</v>
      </c>
      <c r="H12" s="374"/>
      <c r="R12" s="231"/>
    </row>
    <row r="13" spans="1:21" s="372" customFormat="1" ht="45">
      <c r="A13" s="32"/>
      <c r="C13" s="37"/>
      <c r="D13" s="308" t="s">
        <v>214</v>
      </c>
      <c r="E13" s="316" t="s">
        <v>204</v>
      </c>
      <c r="F13" s="337" t="s">
        <v>2693</v>
      </c>
      <c r="G13" s="317" t="s">
        <v>269</v>
      </c>
      <c r="H13" s="374"/>
      <c r="R13" s="231"/>
    </row>
    <row r="14" spans="1:21" s="372" customFormat="1" ht="22.5">
      <c r="A14" s="32"/>
      <c r="C14" s="37"/>
      <c r="D14" s="308" t="s">
        <v>215</v>
      </c>
      <c r="E14" s="316" t="s">
        <v>205</v>
      </c>
      <c r="F14" s="337" t="s">
        <v>386</v>
      </c>
      <c r="G14" s="339" t="s">
        <v>206</v>
      </c>
      <c r="H14" s="374"/>
      <c r="R14" s="231"/>
    </row>
    <row r="15" spans="1:21" s="372" customFormat="1" ht="22.5">
      <c r="A15" s="32"/>
      <c r="C15" s="37"/>
      <c r="D15" s="308" t="s">
        <v>216</v>
      </c>
      <c r="E15" s="316" t="s">
        <v>207</v>
      </c>
      <c r="F15" s="338" t="s">
        <v>208</v>
      </c>
      <c r="G15" s="317"/>
      <c r="H15" s="374"/>
      <c r="R15" s="231"/>
    </row>
    <row r="16" spans="1:21" s="372" customFormat="1">
      <c r="A16" s="32"/>
      <c r="C16" s="37"/>
      <c r="D16" s="315" t="str">
        <f>D15&amp;".1"</f>
        <v>4.1.1</v>
      </c>
      <c r="E16" s="318" t="s">
        <v>3</v>
      </c>
      <c r="F16" s="337" t="str">
        <f>IF(region_name="","",region_name)</f>
        <v>Иркутская область</v>
      </c>
      <c r="G16" s="339" t="s">
        <v>209</v>
      </c>
      <c r="H16" s="374"/>
      <c r="R16" s="231"/>
    </row>
    <row r="17" spans="1:18" s="372" customFormat="1" ht="22.5">
      <c r="A17" s="32"/>
      <c r="C17" s="37"/>
      <c r="D17" s="308" t="s">
        <v>217</v>
      </c>
      <c r="E17" s="319" t="s">
        <v>210</v>
      </c>
      <c r="F17" s="337" t="s">
        <v>1935</v>
      </c>
      <c r="G17" s="340" t="s">
        <v>211</v>
      </c>
      <c r="H17" s="374"/>
      <c r="R17" s="231"/>
    </row>
    <row r="18" spans="1:18" s="372" customFormat="1" ht="56.25">
      <c r="A18" s="32"/>
      <c r="C18" s="37"/>
      <c r="D18" s="308" t="s">
        <v>218</v>
      </c>
      <c r="E18" s="320" t="s">
        <v>212</v>
      </c>
      <c r="F18" s="337" t="s">
        <v>2694</v>
      </c>
      <c r="G18" s="327" t="s">
        <v>268</v>
      </c>
      <c r="H18" s="374"/>
      <c r="R18" s="231"/>
    </row>
    <row r="19" spans="1:18">
      <c r="D19" s="321"/>
      <c r="E19" s="322"/>
      <c r="F19" s="323"/>
      <c r="G19" s="324"/>
    </row>
    <row r="20" spans="1:18">
      <c r="D20" s="325"/>
      <c r="E20" s="525" t="s">
        <v>213</v>
      </c>
      <c r="F20" s="525"/>
      <c r="G20" s="326"/>
    </row>
    <row r="27" spans="1:18">
      <c r="F27" s="408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5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1">
    <tabColor rgb="FFEAEBEE"/>
    <pageSetUpPr fitToPage="1"/>
  </sheetPr>
  <dimension ref="A1:P21"/>
  <sheetViews>
    <sheetView showGridLines="0" topLeftCell="C4" zoomScaleNormal="100" workbookViewId="0">
      <selection activeCell="G23" sqref="G23"/>
    </sheetView>
  </sheetViews>
  <sheetFormatPr defaultColWidth="10.5703125" defaultRowHeight="14.25"/>
  <cols>
    <col min="1" max="1" width="9.140625" style="387" hidden="1" customWidth="1"/>
    <col min="2" max="2" width="9.140625" style="374" hidden="1" customWidth="1"/>
    <col min="3" max="3" width="3.7109375" style="388" customWidth="1"/>
    <col min="4" max="4" width="6.28515625" style="372" bestFit="1" customWidth="1"/>
    <col min="5" max="6" width="64.140625" style="372" customWidth="1"/>
    <col min="7" max="7" width="115.7109375" style="372" customWidth="1"/>
    <col min="8" max="8" width="10.5703125" style="372"/>
    <col min="9" max="10" width="10.5703125" style="293"/>
    <col min="11" max="16384" width="10.5703125" style="372"/>
  </cols>
  <sheetData>
    <row r="1" spans="1:16" hidden="1">
      <c r="M1" s="389"/>
      <c r="N1" s="389"/>
      <c r="P1" s="389"/>
    </row>
    <row r="2" spans="1:16" hidden="1"/>
    <row r="3" spans="1:16" hidden="1"/>
    <row r="4" spans="1:16" ht="3" customHeight="1">
      <c r="C4" s="410"/>
      <c r="D4" s="373"/>
      <c r="E4" s="373"/>
      <c r="F4" s="72"/>
      <c r="G4" s="72"/>
    </row>
    <row r="5" spans="1:16" ht="22.5">
      <c r="C5" s="410"/>
      <c r="D5" s="532" t="s">
        <v>380</v>
      </c>
      <c r="E5" s="532"/>
      <c r="F5" s="532"/>
      <c r="G5" s="390"/>
    </row>
    <row r="6" spans="1:16" ht="3" customHeight="1">
      <c r="C6" s="410"/>
      <c r="D6" s="373"/>
      <c r="E6" s="384"/>
      <c r="F6" s="370"/>
      <c r="G6" s="411"/>
    </row>
    <row r="7" spans="1:16">
      <c r="C7" s="410"/>
      <c r="D7" s="533" t="s">
        <v>182</v>
      </c>
      <c r="E7" s="534"/>
      <c r="F7" s="535"/>
      <c r="G7" s="535" t="s">
        <v>183</v>
      </c>
    </row>
    <row r="8" spans="1:16">
      <c r="C8" s="410"/>
      <c r="D8" s="385" t="s">
        <v>23</v>
      </c>
      <c r="E8" s="409" t="s">
        <v>200</v>
      </c>
      <c r="F8" s="409" t="s">
        <v>188</v>
      </c>
      <c r="G8" s="536"/>
    </row>
    <row r="9" spans="1:16" ht="12" customHeight="1">
      <c r="C9" s="410"/>
      <c r="D9" s="73" t="s">
        <v>24</v>
      </c>
      <c r="E9" s="73" t="s">
        <v>0</v>
      </c>
      <c r="F9" s="73" t="s">
        <v>1</v>
      </c>
      <c r="G9" s="73" t="s">
        <v>2</v>
      </c>
    </row>
    <row r="10" spans="1:16" ht="22.5">
      <c r="A10" s="391"/>
      <c r="C10" s="410"/>
      <c r="D10" s="380">
        <v>1</v>
      </c>
      <c r="E10" s="392" t="s">
        <v>313</v>
      </c>
      <c r="F10" s="393" t="s">
        <v>208</v>
      </c>
      <c r="G10" s="317"/>
    </row>
    <row r="11" spans="1:16">
      <c r="A11" s="391"/>
      <c r="C11" s="410"/>
      <c r="D11" s="380" t="s">
        <v>280</v>
      </c>
      <c r="E11" s="394" t="s">
        <v>314</v>
      </c>
      <c r="F11" s="393" t="s">
        <v>208</v>
      </c>
      <c r="G11" s="317"/>
    </row>
    <row r="12" spans="1:16" ht="21" customHeight="1">
      <c r="A12" s="391"/>
      <c r="C12" s="410"/>
      <c r="D12" s="380" t="s">
        <v>315</v>
      </c>
      <c r="E12" s="395">
        <v>0</v>
      </c>
      <c r="F12" s="440" t="s">
        <v>2697</v>
      </c>
      <c r="G12" s="537" t="s">
        <v>316</v>
      </c>
    </row>
    <row r="13" spans="1:16" ht="15" customHeight="1">
      <c r="A13" s="391"/>
      <c r="C13" s="410"/>
      <c r="D13" s="268"/>
      <c r="E13" s="396" t="s">
        <v>317</v>
      </c>
      <c r="F13" s="397"/>
      <c r="G13" s="538"/>
    </row>
    <row r="14" spans="1:16">
      <c r="A14" s="391"/>
      <c r="C14" s="410"/>
      <c r="D14" s="380" t="s">
        <v>318</v>
      </c>
      <c r="E14" s="394" t="s">
        <v>319</v>
      </c>
      <c r="F14" s="393" t="s">
        <v>208</v>
      </c>
      <c r="G14" s="398"/>
    </row>
    <row r="15" spans="1:16" ht="41.85" customHeight="1">
      <c r="A15" s="391"/>
      <c r="C15" s="410"/>
      <c r="D15" s="380" t="s">
        <v>320</v>
      </c>
      <c r="E15" s="433">
        <v>0</v>
      </c>
      <c r="F15" s="434"/>
      <c r="G15" s="537" t="s">
        <v>321</v>
      </c>
    </row>
    <row r="16" spans="1:16" ht="15" customHeight="1">
      <c r="A16" s="391"/>
      <c r="C16" s="410"/>
      <c r="D16" s="268"/>
      <c r="E16" s="396" t="s">
        <v>317</v>
      </c>
      <c r="F16" s="399"/>
      <c r="G16" s="538"/>
    </row>
    <row r="17" spans="1:16">
      <c r="A17" s="391"/>
      <c r="C17" s="410"/>
      <c r="D17" s="380" t="s">
        <v>322</v>
      </c>
      <c r="E17" s="394" t="s">
        <v>323</v>
      </c>
      <c r="F17" s="393" t="s">
        <v>208</v>
      </c>
      <c r="G17" s="398"/>
    </row>
    <row r="18" spans="1:16" ht="18.75" hidden="1">
      <c r="A18" s="391"/>
      <c r="C18" s="410"/>
      <c r="D18" s="400" t="s">
        <v>324</v>
      </c>
      <c r="E18" s="401"/>
      <c r="F18" s="402"/>
      <c r="G18" s="403"/>
      <c r="H18" s="371"/>
    </row>
    <row r="19" spans="1:16">
      <c r="A19" s="391"/>
      <c r="C19" s="410"/>
      <c r="D19" s="268"/>
      <c r="E19" s="396" t="s">
        <v>317</v>
      </c>
      <c r="F19" s="399"/>
      <c r="G19" s="404"/>
    </row>
    <row r="20" spans="1:16" ht="3" customHeight="1"/>
    <row r="21" spans="1:16">
      <c r="A21" s="387" t="s">
        <v>105</v>
      </c>
      <c r="B21" s="374" t="s">
        <v>105</v>
      </c>
      <c r="C21" s="388" t="s">
        <v>105</v>
      </c>
      <c r="D21" s="405" t="s">
        <v>105</v>
      </c>
      <c r="E21" s="406" t="s">
        <v>105</v>
      </c>
      <c r="F21" s="407" t="s">
        <v>105</v>
      </c>
      <c r="G21" s="407" t="s">
        <v>105</v>
      </c>
      <c r="H21" s="407" t="s">
        <v>105</v>
      </c>
      <c r="I21" s="407" t="s">
        <v>105</v>
      </c>
      <c r="J21" s="407" t="s">
        <v>105</v>
      </c>
      <c r="K21" s="407" t="s">
        <v>105</v>
      </c>
      <c r="L21" s="407" t="s">
        <v>105</v>
      </c>
      <c r="M21" s="407" t="s">
        <v>105</v>
      </c>
      <c r="N21" s="407" t="s">
        <v>105</v>
      </c>
      <c r="O21" s="407" t="s">
        <v>105</v>
      </c>
      <c r="P21" s="407" t="s">
        <v>105</v>
      </c>
    </row>
  </sheetData>
  <sheetProtection password="FA9C" sheet="1" objects="1" scenarios="1" formatColumns="0" formatRows="0"/>
  <dataConsolidate leftLabels="1" link="1"/>
  <mergeCells count="5">
    <mergeCell ref="D5:F5"/>
    <mergeCell ref="D7:F7"/>
    <mergeCell ref="G7:G8"/>
    <mergeCell ref="G12:G13"/>
    <mergeCell ref="G15:G16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2 E15 G18 G12 G15" xr:uid="{00000000-0002-0000-0600-000000000000}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:F16" xr:uid="{00000000-0002-0000-0600-000001000000}">
      <formula1>900</formula1>
    </dataValidation>
  </dataValidations>
  <hyperlinks>
    <hyperlink ref="F12" location="'Форма 4.7'!$F$12" tooltip="Кликните по гиперссылке, чтобы перейти по ссылке на обосновывающие документы или отредактировать её" display="https://portal.eias.ru/Portal/DownloadPage.aspx?type=12&amp;guid=d7c45b18-8df4-475a-8088-3e43dad3e6a4" xr:uid="{00000000-0004-0000-0600-000000000000}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3" hidden="1" customWidth="1"/>
    <col min="2" max="2" width="9.140625" style="254" hidden="1" customWidth="1"/>
    <col min="3" max="3" width="3.7109375" style="255" customWidth="1"/>
    <col min="4" max="4" width="7" style="256" bestFit="1" customWidth="1"/>
    <col min="5" max="5" width="11.28515625" style="256" customWidth="1"/>
    <col min="6" max="6" width="41" style="256" customWidth="1"/>
    <col min="7" max="7" width="18" style="256" customWidth="1"/>
    <col min="8" max="8" width="13.140625" style="256" customWidth="1"/>
    <col min="9" max="9" width="11.42578125" style="256" customWidth="1"/>
    <col min="10" max="10" width="42.140625" style="256" customWidth="1"/>
    <col min="11" max="11" width="115.7109375" style="256" customWidth="1"/>
    <col min="12" max="12" width="3.7109375" style="256" customWidth="1"/>
    <col min="13" max="16384" width="9.140625" style="256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540" t="s">
        <v>181</v>
      </c>
      <c r="E5" s="540"/>
      <c r="F5" s="540"/>
      <c r="G5" s="540"/>
      <c r="H5" s="540"/>
      <c r="I5" s="540"/>
      <c r="J5" s="540"/>
      <c r="K5" s="257"/>
    </row>
    <row r="6" spans="1:14" s="279" customFormat="1" ht="3" hidden="1" customHeight="1">
      <c r="A6" s="275"/>
      <c r="B6" s="276"/>
      <c r="C6" s="277"/>
      <c r="D6" s="278"/>
      <c r="E6" s="278"/>
      <c r="G6" s="278"/>
      <c r="H6" s="278"/>
      <c r="I6" s="278"/>
      <c r="J6" s="278"/>
      <c r="K6" s="278"/>
    </row>
    <row r="7" spans="1:14" s="275" customFormat="1" ht="3" customHeight="1">
      <c r="B7" s="276"/>
      <c r="C7" s="277"/>
      <c r="D7" s="280"/>
      <c r="E7" s="280"/>
      <c r="G7" s="280"/>
      <c r="H7" s="280"/>
      <c r="I7" s="280"/>
      <c r="J7" s="280"/>
      <c r="K7" s="280"/>
      <c r="L7" s="281"/>
    </row>
    <row r="8" spans="1:14" s="279" customFormat="1">
      <c r="A8" s="275"/>
      <c r="B8" s="276"/>
      <c r="C8" s="277"/>
      <c r="D8" s="541" t="s">
        <v>182</v>
      </c>
      <c r="E8" s="541"/>
      <c r="F8" s="541"/>
      <c r="G8" s="541"/>
      <c r="H8" s="541"/>
      <c r="I8" s="541"/>
      <c r="J8" s="541"/>
      <c r="K8" s="541" t="s">
        <v>183</v>
      </c>
    </row>
    <row r="9" spans="1:14" s="279" customFormat="1">
      <c r="A9" s="275"/>
      <c r="B9" s="276"/>
      <c r="C9" s="277"/>
      <c r="D9" s="541" t="s">
        <v>23</v>
      </c>
      <c r="E9" s="541" t="s">
        <v>184</v>
      </c>
      <c r="F9" s="541"/>
      <c r="G9" s="541" t="s">
        <v>185</v>
      </c>
      <c r="H9" s="541"/>
      <c r="I9" s="541"/>
      <c r="J9" s="541"/>
      <c r="K9" s="541"/>
    </row>
    <row r="10" spans="1:14" s="279" customFormat="1" ht="22.5">
      <c r="A10" s="275"/>
      <c r="B10" s="276"/>
      <c r="C10" s="277"/>
      <c r="D10" s="541"/>
      <c r="E10" s="248" t="s">
        <v>186</v>
      </c>
      <c r="F10" s="248" t="s">
        <v>109</v>
      </c>
      <c r="G10" s="248" t="s">
        <v>109</v>
      </c>
      <c r="H10" s="248" t="s">
        <v>186</v>
      </c>
      <c r="I10" s="248" t="s">
        <v>187</v>
      </c>
      <c r="J10" s="248" t="s">
        <v>188</v>
      </c>
      <c r="K10" s="541"/>
    </row>
    <row r="11" spans="1:14" s="279" customFormat="1" ht="12" customHeight="1">
      <c r="A11" s="275"/>
      <c r="B11" s="276"/>
      <c r="C11" s="277"/>
      <c r="D11" s="73" t="s">
        <v>24</v>
      </c>
      <c r="E11" s="73" t="s">
        <v>0</v>
      </c>
      <c r="F11" s="73" t="s">
        <v>1</v>
      </c>
      <c r="G11" s="73" t="s">
        <v>2</v>
      </c>
      <c r="H11" s="73" t="s">
        <v>10</v>
      </c>
      <c r="I11" s="73" t="s">
        <v>11</v>
      </c>
      <c r="J11" s="73" t="s">
        <v>29</v>
      </c>
      <c r="K11" s="73" t="s">
        <v>30</v>
      </c>
    </row>
    <row r="12" spans="1:14" s="148" customFormat="1" ht="58.5" customHeight="1">
      <c r="A12" s="258" t="s">
        <v>1</v>
      </c>
      <c r="B12" s="259" t="s">
        <v>105</v>
      </c>
      <c r="C12" s="260"/>
      <c r="D12" s="261" t="s">
        <v>24</v>
      </c>
      <c r="E12" s="262"/>
      <c r="F12" s="263"/>
      <c r="G12" s="263"/>
      <c r="H12" s="263"/>
      <c r="I12" s="264"/>
      <c r="J12" s="265"/>
      <c r="K12" s="537" t="s">
        <v>189</v>
      </c>
      <c r="M12" s="266" t="str">
        <f>IF(ISERROR(INDEX(kind_of_nameforms,MATCH(E12,kind_of_forms,0),1)),"",INDEX(kind_of_nameforms,MATCH(E12,kind_of_forms,0),1))</f>
        <v/>
      </c>
      <c r="N12" s="267"/>
    </row>
    <row r="13" spans="1:14" ht="15" customHeight="1">
      <c r="A13" s="256"/>
      <c r="B13" s="256"/>
      <c r="C13" s="256"/>
      <c r="D13" s="268"/>
      <c r="E13" s="269" t="s">
        <v>124</v>
      </c>
      <c r="F13" s="270"/>
      <c r="G13" s="270"/>
      <c r="H13" s="270"/>
      <c r="I13" s="270"/>
      <c r="J13" s="271"/>
      <c r="K13" s="538"/>
    </row>
    <row r="14" spans="1:14" ht="3" customHeight="1">
      <c r="A14" s="256"/>
      <c r="B14" s="256"/>
      <c r="C14" s="256"/>
    </row>
    <row r="15" spans="1:14" ht="27.75" customHeight="1">
      <c r="E15" s="539" t="s">
        <v>190</v>
      </c>
      <c r="F15" s="539"/>
      <c r="G15" s="539"/>
      <c r="H15" s="539"/>
      <c r="I15" s="539"/>
      <c r="J15" s="539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7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7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7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7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0"/>
    <col min="22" max="16384" width="9.140625" style="7"/>
  </cols>
  <sheetData>
    <row r="1" spans="3:21" s="77" customFormat="1" hidden="1">
      <c r="C1" s="76"/>
      <c r="U1" s="239"/>
    </row>
    <row r="2" spans="3:21" s="77" customFormat="1" hidden="1">
      <c r="C2" s="76"/>
      <c r="U2" s="239"/>
    </row>
    <row r="3" spans="3:21" s="77" customFormat="1" hidden="1">
      <c r="C3" s="76"/>
      <c r="U3" s="239"/>
    </row>
    <row r="4" spans="3:21" s="77" customFormat="1" hidden="1">
      <c r="C4" s="76"/>
      <c r="U4" s="239"/>
    </row>
    <row r="5" spans="3:21" s="77" customFormat="1" hidden="1">
      <c r="C5" s="76"/>
      <c r="U5" s="239"/>
    </row>
    <row r="6" spans="3:21" s="77" customFormat="1" ht="10.5" customHeight="1">
      <c r="C6" s="78"/>
      <c r="D6" s="79"/>
      <c r="E6" s="79"/>
      <c r="U6" s="239"/>
    </row>
    <row r="7" spans="3:21" s="77" customFormat="1" ht="20.100000000000001" customHeight="1">
      <c r="C7" s="78"/>
      <c r="D7" s="542" t="s">
        <v>118</v>
      </c>
      <c r="E7" s="542"/>
      <c r="U7" s="239"/>
    </row>
    <row r="8" spans="3:21" s="77" customFormat="1" ht="15" customHeight="1">
      <c r="C8" s="78"/>
      <c r="D8" s="543" t="str">
        <f>IF(org=0,"Не определено",org)</f>
        <v>ЗАО "Байкалэнерго"</v>
      </c>
      <c r="E8" s="543"/>
      <c r="U8" s="239"/>
    </row>
    <row r="9" spans="3:21" s="77" customFormat="1" ht="6.95" customHeight="1">
      <c r="C9" s="78"/>
      <c r="D9" s="79"/>
      <c r="E9" s="79"/>
      <c r="U9" s="239"/>
    </row>
    <row r="10" spans="3:21" s="77" customFormat="1" ht="22.5" customHeight="1">
      <c r="C10" s="78"/>
      <c r="D10" s="49" t="s">
        <v>23</v>
      </c>
      <c r="E10" s="48" t="s">
        <v>88</v>
      </c>
      <c r="U10" s="239"/>
    </row>
    <row r="11" spans="3:21" s="77" customFormat="1" ht="11.25" customHeight="1">
      <c r="C11" s="78"/>
      <c r="D11" s="73" t="s">
        <v>24</v>
      </c>
      <c r="E11" s="73" t="s">
        <v>0</v>
      </c>
      <c r="U11" s="239"/>
    </row>
    <row r="12" spans="3:21" s="77" customFormat="1" ht="15" hidden="1" customHeight="1">
      <c r="C12" s="78"/>
      <c r="D12" s="80">
        <v>0</v>
      </c>
      <c r="E12" s="50"/>
      <c r="U12" s="239"/>
    </row>
    <row r="13" spans="3:21" s="77" customFormat="1" ht="14.1" customHeight="1">
      <c r="C13" s="81"/>
      <c r="D13" s="80">
        <v>1</v>
      </c>
      <c r="E13" s="51"/>
      <c r="U13" s="239"/>
    </row>
    <row r="14" spans="3:21" s="77" customFormat="1" ht="15" customHeight="1">
      <c r="C14" s="78"/>
      <c r="D14" s="86"/>
      <c r="E14" s="87" t="s">
        <v>124</v>
      </c>
      <c r="U14" s="239"/>
    </row>
    <row r="15" spans="3:21" s="77" customFormat="1" ht="11.25" customHeight="1">
      <c r="C15" s="76"/>
      <c r="U15" s="239"/>
    </row>
    <row r="16" spans="3:21" s="77" customFormat="1">
      <c r="C16" s="76"/>
      <c r="D16" s="150"/>
      <c r="E16" s="82"/>
      <c r="F16" s="82"/>
      <c r="G16" s="83"/>
      <c r="H16" s="83"/>
      <c r="I16" s="83"/>
      <c r="U16" s="239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0"/>
    <col min="13" max="16384" width="9.140625" style="7"/>
  </cols>
  <sheetData>
    <row r="1" spans="3:12" s="77" customFormat="1" hidden="1">
      <c r="C1" s="84"/>
      <c r="L1" s="239"/>
    </row>
    <row r="2" spans="3:12" s="77" customFormat="1" hidden="1">
      <c r="C2" s="84"/>
      <c r="L2" s="239"/>
    </row>
    <row r="3" spans="3:12" s="77" customFormat="1" hidden="1">
      <c r="C3" s="84"/>
      <c r="L3" s="239"/>
    </row>
    <row r="4" spans="3:12" s="77" customFormat="1" hidden="1">
      <c r="C4" s="84"/>
      <c r="L4" s="239"/>
    </row>
    <row r="5" spans="3:12" s="77" customFormat="1" hidden="1">
      <c r="C5" s="84"/>
      <c r="L5" s="239"/>
    </row>
    <row r="6" spans="3:12" s="77" customFormat="1" ht="10.5" customHeight="1">
      <c r="C6" s="85"/>
      <c r="D6" s="79"/>
      <c r="E6" s="79"/>
      <c r="L6" s="239"/>
    </row>
    <row r="7" spans="3:12" s="77" customFormat="1" ht="20.100000000000001" customHeight="1">
      <c r="C7" s="85"/>
      <c r="D7" s="544" t="s">
        <v>6</v>
      </c>
      <c r="E7" s="544"/>
      <c r="L7" s="239"/>
    </row>
    <row r="8" spans="3:12" s="77" customFormat="1" ht="15" customHeight="1">
      <c r="C8" s="85"/>
      <c r="D8" s="543" t="str">
        <f>IF(org=0,"Не определено",org)</f>
        <v>ЗАО "Байкалэнерго"</v>
      </c>
      <c r="E8" s="543"/>
      <c r="L8" s="239"/>
    </row>
    <row r="9" spans="3:12" s="77" customFormat="1" ht="6.95" customHeight="1">
      <c r="C9" s="85"/>
      <c r="D9" s="79"/>
      <c r="E9" s="79"/>
      <c r="L9" s="239"/>
    </row>
    <row r="10" spans="3:12" s="77" customFormat="1" ht="22.5" customHeight="1">
      <c r="C10" s="85"/>
      <c r="D10" s="49" t="s">
        <v>23</v>
      </c>
      <c r="E10" s="48" t="s">
        <v>27</v>
      </c>
      <c r="L10" s="239"/>
    </row>
    <row r="11" spans="3:12" s="77" customFormat="1" ht="11.25" customHeight="1">
      <c r="C11" s="85"/>
      <c r="D11" s="73" t="s">
        <v>24</v>
      </c>
      <c r="E11" s="73" t="s">
        <v>0</v>
      </c>
      <c r="L11" s="239"/>
    </row>
    <row r="12" spans="3:12" s="77" customFormat="1" ht="15" hidden="1" customHeight="1">
      <c r="C12" s="85"/>
      <c r="D12" s="80">
        <v>0</v>
      </c>
      <c r="E12" s="50"/>
      <c r="L12" s="239"/>
    </row>
    <row r="13" spans="3:12" s="77" customFormat="1" ht="15" customHeight="1">
      <c r="C13" s="85"/>
      <c r="D13" s="86"/>
      <c r="E13" s="87" t="s">
        <v>28</v>
      </c>
      <c r="L13" s="239"/>
    </row>
  </sheetData>
  <sheetProtection password="FA9C" sheet="1" objects="1" scenarios="1" formatColumns="0" formatRows="0"/>
  <mergeCells count="2">
    <mergeCell ref="D7:E7"/>
    <mergeCell ref="D8:E8"/>
  </mergeCells>
  <phoneticPr fontId="11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9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heck"/>
  <dimension ref="B1:E7"/>
  <sheetViews>
    <sheetView showGridLines="0" tabSelected="1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545" t="s">
        <v>7</v>
      </c>
      <c r="C2" s="545"/>
      <c r="D2" s="545"/>
      <c r="E2" s="545"/>
    </row>
    <row r="3" spans="2:5" ht="6.95" customHeight="1"/>
    <row r="4" spans="2:5" ht="21.75" customHeight="1">
      <c r="B4" s="188" t="s">
        <v>85</v>
      </c>
      <c r="C4" s="188" t="s">
        <v>86</v>
      </c>
      <c r="D4" s="188" t="s">
        <v>22</v>
      </c>
      <c r="E4" s="187" t="s">
        <v>14</v>
      </c>
    </row>
    <row r="5" spans="2:5">
      <c r="B5" s="441" t="s">
        <v>2762</v>
      </c>
      <c r="C5" s="442"/>
      <c r="D5" s="443" t="s">
        <v>2763</v>
      </c>
      <c r="E5" s="444" t="s">
        <v>2764</v>
      </c>
    </row>
    <row r="6" spans="2:5">
      <c r="B6" s="445" t="s">
        <v>2765</v>
      </c>
      <c r="C6" s="446"/>
      <c r="D6" s="447" t="s">
        <v>2766</v>
      </c>
      <c r="E6" s="448" t="s">
        <v>2764</v>
      </c>
    </row>
    <row r="7" spans="2:5">
      <c r="B7" s="445" t="s">
        <v>2767</v>
      </c>
      <c r="C7" s="446"/>
      <c r="D7" s="447" t="s">
        <v>2766</v>
      </c>
      <c r="E7" s="448" t="s">
        <v>2764</v>
      </c>
    </row>
  </sheetData>
  <sheetProtection algorithmName="SHA-512" hashValue="RgEqeItNrP97tpYaAHRf0TyMyvyOgmjUkHcr7nHf0W+/DKkfZV7PMdqvo3tzDyW/WBXBYlQh3lmC+jENH6ZTNQ==" saltValue="mkdd8waF5NPbmdbOBiHrgw==" spinCount="100000" sheet="1" objects="1" scenarios="1" formatColumns="0" formatRows="0" autoFilter="0"/>
  <autoFilter ref="B4:E4" xr:uid="{00000000-0001-0000-0A00-000000000000}"/>
  <mergeCells count="1">
    <mergeCell ref="B2:E2"/>
  </mergeCells>
  <phoneticPr fontId="11" type="noConversion"/>
  <hyperlinks>
    <hyperlink ref="B5" location="'Титульный'!F37" tooltip="Ошибка" display="Титульный!F37" xr:uid="{93EF731D-A4D5-4ECA-9A19-A5AEE316B3CC}"/>
    <hyperlink ref="B6" location="'Титульный'!F40" tooltip="Ошибка" display="Титульный!F40" xr:uid="{5ADEBD50-935D-493F-A774-079F7B858BC7}"/>
    <hyperlink ref="B7" location="'Титульный'!F42" tooltip="Ошибка" display="Титульный!F42" xr:uid="{7A70CEB8-DC89-4B43-91D5-08E2221F956F}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41"/>
  </cols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8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llSheetsInThisWorkbook">
    <tabColor indexed="47"/>
  </sheetPr>
  <dimension ref="A1:B339"/>
  <sheetViews>
    <sheetView showGridLines="0" zoomScaleNormal="100" workbookViewId="0"/>
  </sheetViews>
  <sheetFormatPr defaultRowHeight="11.25"/>
  <cols>
    <col min="1" max="1" width="36.28515625" style="55" customWidth="1"/>
    <col min="2" max="2" width="21.140625" style="55" customWidth="1"/>
    <col min="3" max="16384" width="9.140625" style="54"/>
  </cols>
  <sheetData>
    <row r="1" spans="1:2">
      <c r="A1" s="1" t="s">
        <v>8</v>
      </c>
      <c r="B1" s="1" t="s">
        <v>9</v>
      </c>
    </row>
    <row r="2" spans="1:2">
      <c r="A2" t="s">
        <v>334</v>
      </c>
      <c r="B2" t="s">
        <v>341</v>
      </c>
    </row>
    <row r="3" spans="1:2">
      <c r="A3" t="s">
        <v>335</v>
      </c>
      <c r="B3" t="s">
        <v>342</v>
      </c>
    </row>
    <row r="4" spans="1:2">
      <c r="A4" t="s">
        <v>336</v>
      </c>
      <c r="B4" t="s">
        <v>343</v>
      </c>
    </row>
    <row r="5" spans="1:2">
      <c r="A5" t="s">
        <v>114</v>
      </c>
      <c r="B5" t="s">
        <v>344</v>
      </c>
    </row>
    <row r="6" spans="1:2">
      <c r="A6" t="s">
        <v>337</v>
      </c>
      <c r="B6" t="s">
        <v>345</v>
      </c>
    </row>
    <row r="7" spans="1:2">
      <c r="A7" t="s">
        <v>338</v>
      </c>
      <c r="B7" t="s">
        <v>346</v>
      </c>
    </row>
    <row r="8" spans="1:2">
      <c r="A8" t="s">
        <v>327</v>
      </c>
      <c r="B8" t="s">
        <v>347</v>
      </c>
    </row>
    <row r="9" spans="1:2">
      <c r="A9" t="s">
        <v>339</v>
      </c>
      <c r="B9" t="s">
        <v>348</v>
      </c>
    </row>
    <row r="10" spans="1:2">
      <c r="A10" t="s">
        <v>91</v>
      </c>
      <c r="B10" t="s">
        <v>349</v>
      </c>
    </row>
    <row r="11" spans="1:2">
      <c r="A11" t="s">
        <v>6</v>
      </c>
      <c r="B11" t="s">
        <v>350</v>
      </c>
    </row>
    <row r="12" spans="1:2">
      <c r="A12" t="s">
        <v>340</v>
      </c>
      <c r="B12" t="s">
        <v>351</v>
      </c>
    </row>
    <row r="13" spans="1:2">
      <c r="A13"/>
      <c r="B13" t="s">
        <v>352</v>
      </c>
    </row>
    <row r="14" spans="1:2">
      <c r="A14"/>
      <c r="B14" t="s">
        <v>353</v>
      </c>
    </row>
    <row r="15" spans="1:2">
      <c r="A15"/>
      <c r="B15" t="s">
        <v>354</v>
      </c>
    </row>
    <row r="16" spans="1:2">
      <c r="A16"/>
      <c r="B16" t="s">
        <v>355</v>
      </c>
    </row>
    <row r="17" spans="1:2">
      <c r="A17"/>
      <c r="B17" t="s">
        <v>356</v>
      </c>
    </row>
    <row r="18" spans="1:2">
      <c r="A18"/>
      <c r="B18" t="s">
        <v>357</v>
      </c>
    </row>
    <row r="19" spans="1:2">
      <c r="A19"/>
      <c r="B19" t="s">
        <v>358</v>
      </c>
    </row>
    <row r="20" spans="1:2">
      <c r="A20"/>
      <c r="B20" t="s">
        <v>359</v>
      </c>
    </row>
    <row r="21" spans="1:2">
      <c r="A21"/>
      <c r="B21" t="s">
        <v>360</v>
      </c>
    </row>
    <row r="22" spans="1:2">
      <c r="A22"/>
      <c r="B22" t="s">
        <v>361</v>
      </c>
    </row>
    <row r="23" spans="1:2">
      <c r="A23"/>
      <c r="B23" t="s">
        <v>362</v>
      </c>
    </row>
    <row r="24" spans="1:2">
      <c r="A24"/>
      <c r="B24" t="s">
        <v>363</v>
      </c>
    </row>
    <row r="25" spans="1:2">
      <c r="A25"/>
      <c r="B25" t="s">
        <v>364</v>
      </c>
    </row>
    <row r="26" spans="1:2">
      <c r="A26"/>
      <c r="B26" t="s">
        <v>365</v>
      </c>
    </row>
    <row r="27" spans="1:2">
      <c r="A27"/>
      <c r="B27" t="s">
        <v>366</v>
      </c>
    </row>
    <row r="28" spans="1:2">
      <c r="A28"/>
      <c r="B28" t="s">
        <v>367</v>
      </c>
    </row>
    <row r="29" spans="1:2">
      <c r="A29"/>
      <c r="B29" t="s">
        <v>368</v>
      </c>
    </row>
    <row r="30" spans="1:2">
      <c r="A30"/>
      <c r="B30" t="s">
        <v>369</v>
      </c>
    </row>
    <row r="31" spans="1:2">
      <c r="A31"/>
      <c r="B31" t="s">
        <v>370</v>
      </c>
    </row>
    <row r="32" spans="1:2">
      <c r="A32"/>
      <c r="B32" t="s">
        <v>371</v>
      </c>
    </row>
    <row r="33" spans="1:2">
      <c r="A33"/>
      <c r="B33" t="s">
        <v>372</v>
      </c>
    </row>
    <row r="34" spans="1:2">
      <c r="A34"/>
      <c r="B34" t="s">
        <v>373</v>
      </c>
    </row>
    <row r="35" spans="1:2">
      <c r="A35"/>
      <c r="B35" t="s">
        <v>374</v>
      </c>
    </row>
    <row r="36" spans="1:2">
      <c r="A36"/>
      <c r="B36" t="s">
        <v>375</v>
      </c>
    </row>
    <row r="37" spans="1:2">
      <c r="A37"/>
      <c r="B37" t="s">
        <v>376</v>
      </c>
    </row>
    <row r="38" spans="1:2">
      <c r="A38"/>
      <c r="B38" t="s">
        <v>377</v>
      </c>
    </row>
    <row r="39" spans="1:2">
      <c r="A39"/>
      <c r="B39" t="s">
        <v>378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</sheetData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odCheckCyan">
    <tabColor indexed="47"/>
  </sheetPr>
  <dimension ref="A1:A13"/>
  <sheetViews>
    <sheetView showGridLines="0" zoomScaleNormal="100" workbookViewId="0"/>
  </sheetViews>
  <sheetFormatPr defaultRowHeight="12.75"/>
  <cols>
    <col min="1" max="16384" width="9.140625" style="147"/>
  </cols>
  <sheetData>
    <row r="1" spans="1:1">
      <c r="A1" s="336">
        <f>IF('ВД и СКИ'!$E$22="",1,0)</f>
        <v>0</v>
      </c>
    </row>
    <row r="2" spans="1:1">
      <c r="A2" s="336">
        <f>IF('ВД и СКИ'!$F$22="",1,0)</f>
        <v>0</v>
      </c>
    </row>
    <row r="3" spans="1:1">
      <c r="A3" s="336">
        <f>IF('ВД и СКИ'!$J$22="",1,0)</f>
        <v>0</v>
      </c>
    </row>
    <row r="4" spans="1:1">
      <c r="A4" s="336">
        <f>IF('Форма 4.7'!$E$12="",1,0)</f>
        <v>0</v>
      </c>
    </row>
    <row r="5" spans="1:1">
      <c r="A5" s="336">
        <f>IF('Форма 4.7'!$F$12="",1,0)</f>
        <v>0</v>
      </c>
    </row>
    <row r="6" spans="1:1">
      <c r="A6" s="336">
        <f>IF('Форма 1.0.2'!$E$12="",1,0)</f>
        <v>1</v>
      </c>
    </row>
    <row r="7" spans="1:1">
      <c r="A7" s="336">
        <f>IF('Форма 1.0.2'!$F$12="",1,0)</f>
        <v>1</v>
      </c>
    </row>
    <row r="8" spans="1:1">
      <c r="A8" s="336">
        <f>IF('Форма 1.0.2'!$G$12="",1,0)</f>
        <v>1</v>
      </c>
    </row>
    <row r="9" spans="1:1">
      <c r="A9" s="336">
        <f>IF('Форма 1.0.2'!$H$12="",1,0)</f>
        <v>1</v>
      </c>
    </row>
    <row r="10" spans="1:1">
      <c r="A10" s="336">
        <f>IF('Форма 1.0.2'!$I$12="",1,0)</f>
        <v>1</v>
      </c>
    </row>
    <row r="11" spans="1:1">
      <c r="A11" s="336">
        <f>IF('Форма 1.0.2'!$J$12="",1,0)</f>
        <v>1</v>
      </c>
    </row>
    <row r="12" spans="1:1">
      <c r="A12" s="336">
        <f>IF('Сведения об изменении'!$E$13="",1,0)</f>
        <v>1</v>
      </c>
    </row>
    <row r="13" spans="1:1">
      <c r="A13" s="336">
        <f>IF(Территории!$E$12="",1,0)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09" customWidth="1"/>
    <col min="2" max="2" width="87.28515625" style="75" customWidth="1"/>
    <col min="3" max="3" width="9.140625" style="109"/>
    <col min="4" max="4" width="109.140625" style="109" customWidth="1"/>
    <col min="5" max="16384" width="9.140625" style="109"/>
  </cols>
  <sheetData>
    <row r="1" spans="1:11" ht="14.25">
      <c r="B1" s="169" t="s">
        <v>114</v>
      </c>
      <c r="C1" s="149"/>
      <c r="D1" s="547"/>
      <c r="E1" s="547"/>
      <c r="F1" s="547"/>
      <c r="G1" s="547"/>
      <c r="H1" s="547"/>
      <c r="I1" s="547"/>
      <c r="J1" s="547"/>
      <c r="K1" s="547"/>
    </row>
    <row r="2" spans="1:11" ht="14.25">
      <c r="A2" s="149">
        <v>1</v>
      </c>
      <c r="B2" s="170" t="s">
        <v>107</v>
      </c>
      <c r="C2" s="149"/>
      <c r="D2" s="547"/>
      <c r="E2" s="547"/>
      <c r="F2" s="547"/>
      <c r="G2" s="547"/>
      <c r="H2" s="547"/>
      <c r="I2" s="547"/>
      <c r="J2" s="547"/>
      <c r="K2" s="547"/>
    </row>
    <row r="3" spans="1:11" ht="22.5">
      <c r="A3" s="149">
        <v>2</v>
      </c>
      <c r="B3" s="170" t="s">
        <v>108</v>
      </c>
      <c r="C3" s="149"/>
      <c r="D3" s="548"/>
      <c r="E3" s="548"/>
      <c r="F3" s="548"/>
      <c r="G3" s="548"/>
      <c r="H3" s="548"/>
      <c r="I3" s="548"/>
      <c r="J3" s="548"/>
      <c r="K3" s="548"/>
    </row>
    <row r="4" spans="1:11" ht="14.25">
      <c r="B4" s="169" t="s">
        <v>115</v>
      </c>
      <c r="C4" s="149"/>
      <c r="D4" s="549"/>
      <c r="E4" s="548"/>
      <c r="F4" s="548"/>
      <c r="G4" s="548"/>
      <c r="H4" s="548"/>
      <c r="I4" s="548"/>
      <c r="J4" s="548"/>
      <c r="K4" s="548"/>
    </row>
    <row r="5" spans="1:11" ht="33.75">
      <c r="A5" s="149">
        <v>1</v>
      </c>
      <c r="B5" s="170" t="s">
        <v>152</v>
      </c>
      <c r="C5" s="149"/>
      <c r="D5" s="546"/>
      <c r="E5" s="546"/>
      <c r="F5" s="546"/>
      <c r="G5" s="546"/>
      <c r="H5" s="546"/>
      <c r="I5" s="546"/>
      <c r="J5" s="546"/>
      <c r="K5" s="546"/>
    </row>
    <row r="6" spans="1:11" ht="22.5">
      <c r="A6" s="149">
        <v>2</v>
      </c>
      <c r="B6" s="170" t="s">
        <v>113</v>
      </c>
    </row>
    <row r="7" spans="1:11" ht="22.5">
      <c r="A7" s="149">
        <v>3</v>
      </c>
      <c r="B7" s="170" t="s">
        <v>273</v>
      </c>
    </row>
    <row r="8" spans="1:11" ht="56.25">
      <c r="A8" s="149">
        <v>4</v>
      </c>
      <c r="B8" s="170" t="s">
        <v>274</v>
      </c>
    </row>
    <row r="9" spans="1:11">
      <c r="B9" s="169" t="s">
        <v>91</v>
      </c>
    </row>
    <row r="10" spans="1:11" ht="22.5">
      <c r="A10" s="149">
        <v>1</v>
      </c>
      <c r="B10" s="170" t="s">
        <v>89</v>
      </c>
    </row>
    <row r="11" spans="1:11">
      <c r="B11" s="75" t="s">
        <v>93</v>
      </c>
    </row>
  </sheetData>
  <mergeCells count="5">
    <mergeCell ref="D5:K5"/>
    <mergeCell ref="D1:K1"/>
    <mergeCell ref="D2:K2"/>
    <mergeCell ref="D3:K3"/>
    <mergeCell ref="D4:K4"/>
  </mergeCells>
  <phoneticPr fontId="1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EHSHEET">
    <tabColor indexed="47"/>
  </sheetPr>
  <dimension ref="A1:Z87"/>
  <sheetViews>
    <sheetView showGridLines="0" zoomScaleNormal="100" workbookViewId="0"/>
  </sheetViews>
  <sheetFormatPr defaultRowHeight="11.25"/>
  <cols>
    <col min="1" max="1" width="32.5703125" style="63" customWidth="1"/>
    <col min="2" max="2" width="9.140625" style="55"/>
    <col min="3" max="3" width="15.7109375" style="66" customWidth="1"/>
    <col min="4" max="4" width="17" style="66" customWidth="1"/>
    <col min="5" max="5" width="15.7109375" style="60" customWidth="1"/>
    <col min="6" max="6" width="11.140625" style="60" customWidth="1"/>
    <col min="7" max="7" width="31.42578125" style="60" customWidth="1"/>
    <col min="8" max="9" width="26.85546875" style="60" customWidth="1"/>
    <col min="10" max="10" width="9.140625" style="60"/>
    <col min="11" max="11" width="26.28515625" style="62" customWidth="1"/>
    <col min="12" max="12" width="29.140625" style="61" customWidth="1"/>
    <col min="13" max="13" width="39.85546875" style="60" bestFit="1" customWidth="1"/>
    <col min="14" max="14" width="9.140625" style="60"/>
    <col min="15" max="15" width="29.5703125" style="60" customWidth="1"/>
    <col min="16" max="16" width="29" style="60" customWidth="1"/>
    <col min="17" max="18" width="9.140625" style="60"/>
    <col min="19" max="19" width="21" style="60" customWidth="1"/>
    <col min="20" max="20" width="24.85546875" style="60" customWidth="1"/>
    <col min="21" max="21" width="9.140625" style="60"/>
    <col min="22" max="22" width="30.140625" style="60" customWidth="1"/>
    <col min="23" max="23" width="7.7109375" style="60" bestFit="1" customWidth="1"/>
    <col min="24" max="25" width="9.140625" style="60"/>
    <col min="26" max="26" width="56.5703125" style="60" bestFit="1" customWidth="1"/>
    <col min="27" max="16384" width="9.140625" style="60"/>
  </cols>
  <sheetData>
    <row r="1" spans="1:26" s="58" customFormat="1" ht="51">
      <c r="A1" s="43" t="s">
        <v>99</v>
      </c>
      <c r="B1" s="64"/>
      <c r="C1" s="22" t="s">
        <v>18</v>
      </c>
      <c r="D1" s="22" t="s">
        <v>15</v>
      </c>
      <c r="E1" s="22" t="s">
        <v>31</v>
      </c>
      <c r="F1" s="22" t="s">
        <v>54</v>
      </c>
      <c r="G1" s="22" t="s">
        <v>46</v>
      </c>
      <c r="H1" s="22" t="s">
        <v>71</v>
      </c>
      <c r="I1" s="22" t="s">
        <v>77</v>
      </c>
      <c r="J1" s="33" t="s">
        <v>78</v>
      </c>
      <c r="K1" s="22" t="s">
        <v>49</v>
      </c>
      <c r="L1" s="57" t="s">
        <v>73</v>
      </c>
      <c r="M1" s="30" t="s">
        <v>74</v>
      </c>
      <c r="O1" s="377" t="s">
        <v>281</v>
      </c>
      <c r="P1" s="377" t="s">
        <v>294</v>
      </c>
      <c r="S1" s="550" t="s">
        <v>192</v>
      </c>
      <c r="T1" s="550"/>
      <c r="V1" s="551" t="s">
        <v>295</v>
      </c>
      <c r="W1" s="551"/>
      <c r="Z1" s="386" t="s">
        <v>309</v>
      </c>
    </row>
    <row r="2" spans="1:26" ht="25.5">
      <c r="A2" s="335" t="s">
        <v>128</v>
      </c>
      <c r="C2" s="23">
        <v>2017</v>
      </c>
      <c r="D2" s="23" t="s">
        <v>16</v>
      </c>
      <c r="E2" s="24" t="s">
        <v>32</v>
      </c>
      <c r="F2" s="24" t="s">
        <v>55</v>
      </c>
      <c r="G2" s="24" t="s">
        <v>44</v>
      </c>
      <c r="H2" s="24" t="s">
        <v>72</v>
      </c>
      <c r="I2" s="26"/>
      <c r="J2" s="59">
        <v>52</v>
      </c>
      <c r="K2" s="22" t="s">
        <v>50</v>
      </c>
      <c r="L2" s="57" t="s">
        <v>331</v>
      </c>
      <c r="M2" s="31" t="s">
        <v>178</v>
      </c>
      <c r="O2" s="378" t="s">
        <v>282</v>
      </c>
      <c r="P2" s="379" t="s">
        <v>301</v>
      </c>
      <c r="S2" s="282" t="s">
        <v>193</v>
      </c>
      <c r="T2" s="376" t="s">
        <v>194</v>
      </c>
      <c r="V2" s="378" t="s">
        <v>296</v>
      </c>
      <c r="W2" s="378" t="b">
        <v>0</v>
      </c>
      <c r="Z2" s="421" t="s">
        <v>310</v>
      </c>
    </row>
    <row r="3" spans="1:26" ht="45">
      <c r="A3" s="335" t="s">
        <v>129</v>
      </c>
      <c r="C3" s="23">
        <v>2018</v>
      </c>
      <c r="D3" s="23" t="s">
        <v>17</v>
      </c>
      <c r="E3" s="24" t="s">
        <v>33</v>
      </c>
      <c r="F3" s="24" t="s">
        <v>56</v>
      </c>
      <c r="G3" s="24" t="s">
        <v>45</v>
      </c>
      <c r="H3" s="24" t="s">
        <v>69</v>
      </c>
      <c r="I3" s="26" t="s">
        <v>76</v>
      </c>
      <c r="J3" s="56" t="s">
        <v>79</v>
      </c>
      <c r="K3" s="22" t="s">
        <v>51</v>
      </c>
      <c r="L3" s="57" t="s">
        <v>332</v>
      </c>
      <c r="M3" s="31" t="s">
        <v>179</v>
      </c>
      <c r="O3" s="378" t="s">
        <v>283</v>
      </c>
      <c r="P3" s="379" t="s">
        <v>302</v>
      </c>
      <c r="S3" s="282" t="s">
        <v>327</v>
      </c>
      <c r="T3" s="375" t="s">
        <v>330</v>
      </c>
      <c r="V3" s="378" t="s">
        <v>297</v>
      </c>
      <c r="W3" s="378" t="b">
        <v>0</v>
      </c>
      <c r="Z3" s="421" t="s">
        <v>329</v>
      </c>
    </row>
    <row r="4" spans="1:26" ht="25.5">
      <c r="A4" s="335" t="s">
        <v>223</v>
      </c>
      <c r="C4" s="23">
        <v>2019</v>
      </c>
      <c r="E4" s="24" t="s">
        <v>34</v>
      </c>
      <c r="F4" s="24" t="s">
        <v>57</v>
      </c>
      <c r="H4" s="24" t="s">
        <v>70</v>
      </c>
      <c r="I4" s="26"/>
      <c r="J4" s="59">
        <v>104</v>
      </c>
      <c r="K4" s="22" t="s">
        <v>52</v>
      </c>
      <c r="L4" s="57" t="s">
        <v>333</v>
      </c>
      <c r="M4" s="31"/>
      <c r="O4" s="378" t="s">
        <v>289</v>
      </c>
      <c r="P4" s="379" t="s">
        <v>303</v>
      </c>
      <c r="V4" s="378" t="s">
        <v>298</v>
      </c>
      <c r="W4" s="378" t="b">
        <v>0</v>
      </c>
      <c r="Z4" s="421" t="s">
        <v>311</v>
      </c>
    </row>
    <row r="5" spans="1:26" ht="25.5">
      <c r="A5" s="335" t="s">
        <v>169</v>
      </c>
      <c r="C5" s="23">
        <v>2020</v>
      </c>
      <c r="E5" s="24" t="s">
        <v>35</v>
      </c>
      <c r="F5" s="24" t="s">
        <v>58</v>
      </c>
      <c r="K5" s="22" t="s">
        <v>53</v>
      </c>
      <c r="L5" s="57"/>
      <c r="M5" s="31"/>
      <c r="O5" s="378" t="s">
        <v>284</v>
      </c>
      <c r="V5" s="378" t="s">
        <v>299</v>
      </c>
      <c r="W5" s="378" t="b">
        <v>0</v>
      </c>
      <c r="Z5" s="421" t="s">
        <v>312</v>
      </c>
    </row>
    <row r="6" spans="1:26" ht="22.5">
      <c r="A6" s="335" t="s">
        <v>156</v>
      </c>
      <c r="E6" s="24" t="s">
        <v>36</v>
      </c>
      <c r="F6" s="26"/>
      <c r="K6" s="60"/>
      <c r="L6" s="60"/>
      <c r="O6" s="378" t="s">
        <v>290</v>
      </c>
      <c r="V6" s="378" t="s">
        <v>300</v>
      </c>
      <c r="W6" s="378" t="b">
        <v>0</v>
      </c>
    </row>
    <row r="7" spans="1:26" ht="22.5">
      <c r="A7" s="335" t="s">
        <v>224</v>
      </c>
      <c r="E7" s="24" t="s">
        <v>37</v>
      </c>
      <c r="F7" s="26"/>
      <c r="K7" s="67"/>
      <c r="L7" s="60"/>
      <c r="O7" s="378" t="s">
        <v>285</v>
      </c>
    </row>
    <row r="8" spans="1:26">
      <c r="A8" s="335" t="s">
        <v>225</v>
      </c>
      <c r="E8" s="24" t="s">
        <v>38</v>
      </c>
      <c r="F8" s="26"/>
      <c r="K8" s="68" t="s">
        <v>92</v>
      </c>
      <c r="O8" s="378" t="s">
        <v>291</v>
      </c>
    </row>
    <row r="9" spans="1:26" ht="22.5">
      <c r="A9" s="335" t="s">
        <v>130</v>
      </c>
      <c r="E9" s="24" t="s">
        <v>39</v>
      </c>
      <c r="F9" s="26"/>
      <c r="K9" s="66"/>
      <c r="O9" s="378" t="s">
        <v>292</v>
      </c>
    </row>
    <row r="10" spans="1:26" ht="12.75">
      <c r="A10" s="335" t="s">
        <v>226</v>
      </c>
      <c r="E10" s="24" t="s">
        <v>40</v>
      </c>
      <c r="F10" s="26"/>
      <c r="K10" s="67"/>
      <c r="O10" s="378" t="s">
        <v>286</v>
      </c>
    </row>
    <row r="11" spans="1:26" ht="22.5">
      <c r="A11" s="335" t="s">
        <v>227</v>
      </c>
      <c r="E11" s="24" t="s">
        <v>41</v>
      </c>
      <c r="F11" s="26"/>
      <c r="K11" s="69"/>
      <c r="O11" s="378" t="s">
        <v>287</v>
      </c>
    </row>
    <row r="12" spans="1:26" ht="33.75">
      <c r="A12" s="335" t="s">
        <v>228</v>
      </c>
      <c r="E12" s="24" t="s">
        <v>42</v>
      </c>
      <c r="F12" s="26"/>
      <c r="O12" s="378" t="s">
        <v>293</v>
      </c>
      <c r="P12" s="145"/>
    </row>
    <row r="13" spans="1:26">
      <c r="A13" s="335" t="s">
        <v>229</v>
      </c>
      <c r="E13" s="24" t="s">
        <v>43</v>
      </c>
      <c r="F13" s="26"/>
      <c r="O13" s="378" t="s">
        <v>288</v>
      </c>
    </row>
    <row r="14" spans="1:26">
      <c r="A14" s="335" t="s">
        <v>230</v>
      </c>
    </row>
    <row r="15" spans="1:26">
      <c r="A15" s="335" t="s">
        <v>165</v>
      </c>
    </row>
    <row r="16" spans="1:26">
      <c r="A16" s="335" t="s">
        <v>157</v>
      </c>
      <c r="C16" s="145"/>
      <c r="D16" s="138"/>
      <c r="E16" s="138"/>
      <c r="G16" s="214" t="s">
        <v>120</v>
      </c>
    </row>
    <row r="17" spans="1:7">
      <c r="A17" s="335" t="s">
        <v>231</v>
      </c>
      <c r="C17" s="139" t="s">
        <v>95</v>
      </c>
      <c r="D17" s="140" t="str">
        <f>IF(f_year = "","", "01.01."&amp;f_year)</f>
        <v>01.01.2020</v>
      </c>
      <c r="E17" s="140" t="str">
        <f>IF(f_year = "","","31.12."&amp; f_year)</f>
        <v>31.12.2020</v>
      </c>
      <c r="G17" s="215" t="s">
        <v>2752</v>
      </c>
    </row>
    <row r="18" spans="1:7">
      <c r="A18" s="335" t="s">
        <v>232</v>
      </c>
      <c r="C18" s="141"/>
      <c r="D18" s="142"/>
      <c r="E18" s="142"/>
      <c r="G18" s="145"/>
    </row>
    <row r="19" spans="1:7" ht="22.5">
      <c r="A19" s="335" t="s">
        <v>233</v>
      </c>
      <c r="C19" s="145"/>
      <c r="D19" s="138"/>
      <c r="E19" s="138"/>
      <c r="G19" s="214" t="s">
        <v>123</v>
      </c>
    </row>
    <row r="20" spans="1:7" ht="22.5">
      <c r="A20" s="335" t="s">
        <v>131</v>
      </c>
      <c r="C20" s="143" t="s">
        <v>96</v>
      </c>
      <c r="D20" s="144"/>
      <c r="E20" s="144"/>
      <c r="G20" s="68" t="b">
        <v>1</v>
      </c>
    </row>
    <row r="21" spans="1:7">
      <c r="A21" s="335" t="s">
        <v>132</v>
      </c>
    </row>
    <row r="22" spans="1:7">
      <c r="A22" s="335" t="s">
        <v>133</v>
      </c>
    </row>
    <row r="23" spans="1:7">
      <c r="A23" s="335" t="s">
        <v>234</v>
      </c>
    </row>
    <row r="24" spans="1:7">
      <c r="A24" s="335" t="s">
        <v>235</v>
      </c>
    </row>
    <row r="25" spans="1:7">
      <c r="A25" s="335" t="s">
        <v>134</v>
      </c>
    </row>
    <row r="26" spans="1:7">
      <c r="A26" s="335" t="s">
        <v>236</v>
      </c>
    </row>
    <row r="27" spans="1:7">
      <c r="A27" s="335" t="s">
        <v>135</v>
      </c>
    </row>
    <row r="28" spans="1:7">
      <c r="A28" s="335" t="s">
        <v>166</v>
      </c>
    </row>
    <row r="29" spans="1:7">
      <c r="A29" s="335" t="s">
        <v>158</v>
      </c>
    </row>
    <row r="30" spans="1:7">
      <c r="A30" s="335" t="s">
        <v>237</v>
      </c>
    </row>
    <row r="31" spans="1:7">
      <c r="A31" s="335" t="s">
        <v>238</v>
      </c>
    </row>
    <row r="32" spans="1:7">
      <c r="A32" s="335" t="s">
        <v>136</v>
      </c>
    </row>
    <row r="33" spans="1:1">
      <c r="A33" s="335" t="s">
        <v>239</v>
      </c>
    </row>
    <row r="34" spans="1:1">
      <c r="A34" s="335" t="s">
        <v>240</v>
      </c>
    </row>
    <row r="35" spans="1:1">
      <c r="A35" s="335" t="s">
        <v>241</v>
      </c>
    </row>
    <row r="36" spans="1:1">
      <c r="A36" s="335" t="s">
        <v>242</v>
      </c>
    </row>
    <row r="37" spans="1:1">
      <c r="A37" s="335" t="s">
        <v>243</v>
      </c>
    </row>
    <row r="38" spans="1:1">
      <c r="A38" s="335" t="s">
        <v>159</v>
      </c>
    </row>
    <row r="39" spans="1:1">
      <c r="A39" s="335" t="s">
        <v>244</v>
      </c>
    </row>
    <row r="40" spans="1:1">
      <c r="A40" s="335" t="s">
        <v>137</v>
      </c>
    </row>
    <row r="41" spans="1:1">
      <c r="A41" s="335" t="s">
        <v>138</v>
      </c>
    </row>
    <row r="42" spans="1:1">
      <c r="A42" s="335" t="s">
        <v>139</v>
      </c>
    </row>
    <row r="43" spans="1:1">
      <c r="A43" s="335" t="s">
        <v>245</v>
      </c>
    </row>
    <row r="44" spans="1:1">
      <c r="A44" s="335" t="s">
        <v>246</v>
      </c>
    </row>
    <row r="45" spans="1:1">
      <c r="A45" s="335" t="s">
        <v>160</v>
      </c>
    </row>
    <row r="46" spans="1:1">
      <c r="A46" s="335" t="s">
        <v>247</v>
      </c>
    </row>
    <row r="47" spans="1:1">
      <c r="A47" s="335" t="s">
        <v>248</v>
      </c>
    </row>
    <row r="48" spans="1:1">
      <c r="A48" s="335" t="s">
        <v>249</v>
      </c>
    </row>
    <row r="49" spans="1:1">
      <c r="A49" s="335" t="s">
        <v>250</v>
      </c>
    </row>
    <row r="50" spans="1:1">
      <c r="A50" s="335" t="s">
        <v>140</v>
      </c>
    </row>
    <row r="51" spans="1:1">
      <c r="A51" s="335" t="s">
        <v>141</v>
      </c>
    </row>
    <row r="52" spans="1:1">
      <c r="A52" s="335" t="s">
        <v>167</v>
      </c>
    </row>
    <row r="53" spans="1:1">
      <c r="A53" s="335" t="s">
        <v>251</v>
      </c>
    </row>
    <row r="54" spans="1:1">
      <c r="A54" s="335" t="s">
        <v>170</v>
      </c>
    </row>
    <row r="55" spans="1:1">
      <c r="A55" s="335" t="s">
        <v>142</v>
      </c>
    </row>
    <row r="56" spans="1:1">
      <c r="A56" s="335" t="s">
        <v>252</v>
      </c>
    </row>
    <row r="57" spans="1:1">
      <c r="A57" s="335" t="s">
        <v>143</v>
      </c>
    </row>
    <row r="58" spans="1:1">
      <c r="A58" s="335" t="s">
        <v>253</v>
      </c>
    </row>
    <row r="59" spans="1:1">
      <c r="A59" s="335" t="s">
        <v>254</v>
      </c>
    </row>
    <row r="60" spans="1:1">
      <c r="A60" s="335" t="s">
        <v>255</v>
      </c>
    </row>
    <row r="61" spans="1:1">
      <c r="A61" s="335" t="s">
        <v>256</v>
      </c>
    </row>
    <row r="62" spans="1:1">
      <c r="A62" s="335" t="s">
        <v>161</v>
      </c>
    </row>
    <row r="63" spans="1:1">
      <c r="A63" s="335" t="s">
        <v>257</v>
      </c>
    </row>
    <row r="64" spans="1:1">
      <c r="A64" s="335" t="s">
        <v>258</v>
      </c>
    </row>
    <row r="65" spans="1:1">
      <c r="A65" s="335" t="s">
        <v>171</v>
      </c>
    </row>
    <row r="66" spans="1:1">
      <c r="A66" s="335" t="s">
        <v>162</v>
      </c>
    </row>
    <row r="67" spans="1:1">
      <c r="A67" s="335" t="s">
        <v>144</v>
      </c>
    </row>
    <row r="68" spans="1:1">
      <c r="A68" s="335" t="s">
        <v>259</v>
      </c>
    </row>
    <row r="69" spans="1:1">
      <c r="A69" s="335" t="s">
        <v>260</v>
      </c>
    </row>
    <row r="70" spans="1:1">
      <c r="A70" s="335" t="s">
        <v>261</v>
      </c>
    </row>
    <row r="71" spans="1:1">
      <c r="A71" s="335" t="s">
        <v>262</v>
      </c>
    </row>
    <row r="72" spans="1:1">
      <c r="A72" s="335" t="s">
        <v>145</v>
      </c>
    </row>
    <row r="73" spans="1:1">
      <c r="A73" s="335" t="s">
        <v>263</v>
      </c>
    </row>
    <row r="74" spans="1:1">
      <c r="A74" s="335" t="s">
        <v>146</v>
      </c>
    </row>
    <row r="75" spans="1:1">
      <c r="A75" s="335" t="s">
        <v>147</v>
      </c>
    </row>
    <row r="76" spans="1:1">
      <c r="A76" s="335" t="s">
        <v>148</v>
      </c>
    </row>
    <row r="77" spans="1:1">
      <c r="A77" s="335" t="s">
        <v>149</v>
      </c>
    </row>
    <row r="78" spans="1:1">
      <c r="A78" s="335" t="s">
        <v>163</v>
      </c>
    </row>
    <row r="79" spans="1:1">
      <c r="A79" s="335" t="s">
        <v>168</v>
      </c>
    </row>
    <row r="80" spans="1:1">
      <c r="A80" s="335" t="s">
        <v>150</v>
      </c>
    </row>
    <row r="81" spans="1:1">
      <c r="A81" s="335" t="s">
        <v>151</v>
      </c>
    </row>
    <row r="82" spans="1:1">
      <c r="A82" s="335" t="s">
        <v>172</v>
      </c>
    </row>
    <row r="83" spans="1:1">
      <c r="A83" s="335" t="s">
        <v>264</v>
      </c>
    </row>
    <row r="84" spans="1:1">
      <c r="A84" s="335" t="s">
        <v>164</v>
      </c>
    </row>
    <row r="85" spans="1:1">
      <c r="A85" s="335" t="s">
        <v>265</v>
      </c>
    </row>
    <row r="86" spans="1:1">
      <c r="A86" s="335" t="s">
        <v>266</v>
      </c>
    </row>
    <row r="87" spans="1:1">
      <c r="A87" s="335" t="s">
        <v>267</v>
      </c>
    </row>
  </sheetData>
  <sheetProtection formatColumns="0" formatRows="0"/>
  <mergeCells count="2">
    <mergeCell ref="S1:T1"/>
    <mergeCell ref="V1:W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List11">
    <tabColor indexed="47"/>
  </sheetPr>
  <dimension ref="A1:AE1"/>
  <sheetViews>
    <sheetView showGridLines="0" zoomScaleNormal="100" workbookViewId="0"/>
  </sheetViews>
  <sheetFormatPr defaultRowHeight="10.5" customHeight="1"/>
  <cols>
    <col min="1" max="1" width="9.140625" style="369"/>
    <col min="2" max="2" width="9.140625" style="32"/>
    <col min="3" max="3" width="9.140625" style="71"/>
    <col min="4" max="10" width="9.140625" style="18"/>
    <col min="11" max="31" width="9.140625" style="32"/>
    <col min="32" max="16384" width="9.140625" style="18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hor">
    <tabColor indexed="47"/>
  </sheetPr>
  <dimension ref="A3:CE68"/>
  <sheetViews>
    <sheetView showGridLines="0" zoomScale="85" zoomScaleNormal="85" workbookViewId="0"/>
  </sheetViews>
  <sheetFormatPr defaultRowHeight="15"/>
  <cols>
    <col min="1" max="1" width="10.28515625" style="55" customWidth="1"/>
    <col min="2" max="3" width="10" style="55" customWidth="1"/>
    <col min="4" max="4" width="10.140625" style="55" bestFit="1" customWidth="1"/>
    <col min="5" max="5" width="67.7109375" style="55" customWidth="1"/>
    <col min="6" max="6" width="88.7109375" style="55" customWidth="1"/>
    <col min="7" max="7" width="123.85546875" style="55" customWidth="1"/>
    <col min="8" max="9" width="20.7109375" style="55" customWidth="1"/>
    <col min="10" max="10" width="24.28515625" style="55" customWidth="1"/>
    <col min="11" max="11" width="9.140625" style="55"/>
    <col min="12" max="12" width="7.7109375" style="55" customWidth="1"/>
    <col min="13" max="13" width="32.42578125" style="55" customWidth="1"/>
    <col min="14" max="14" width="9.140625" style="55"/>
    <col min="15" max="18" width="9.85546875" style="55" customWidth="1"/>
    <col min="19" max="19" width="82.42578125" style="55" customWidth="1"/>
    <col min="20" max="20" width="9.85546875" style="55" customWidth="1"/>
    <col min="21" max="21" width="9.85546875" style="242" customWidth="1"/>
    <col min="22" max="24" width="9.85546875" style="55" customWidth="1"/>
    <col min="25" max="16384" width="9.140625" style="55"/>
  </cols>
  <sheetData>
    <row r="3" spans="1:83">
      <c r="A3" s="17" t="s">
        <v>84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1"/>
      <c r="V3" s="17"/>
      <c r="W3" s="17"/>
    </row>
    <row r="5" spans="1:83" ht="15" customHeight="1">
      <c r="D5" s="223"/>
      <c r="E5" s="225"/>
    </row>
    <row r="7" spans="1:83">
      <c r="A7" s="17" t="s">
        <v>191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1"/>
      <c r="V7" s="17"/>
      <c r="W7" s="17"/>
    </row>
    <row r="9" spans="1:83" s="77" customFormat="1" ht="15" customHeight="1">
      <c r="C9" s="108"/>
      <c r="D9" s="223"/>
      <c r="E9" s="224"/>
      <c r="U9" s="239"/>
    </row>
    <row r="13" spans="1:83">
      <c r="A13" s="17" t="s">
        <v>125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1"/>
      <c r="V13" s="17"/>
      <c r="W13" s="17"/>
    </row>
    <row r="14" spans="1:83">
      <c r="D14" s="301"/>
      <c r="E14" s="301"/>
      <c r="F14" s="301"/>
      <c r="G14" s="301"/>
      <c r="H14" s="301"/>
      <c r="I14" s="301"/>
      <c r="J14" s="301"/>
      <c r="K14" s="301"/>
      <c r="L14" s="301"/>
    </row>
    <row r="15" spans="1:83" s="65" customFormat="1" ht="15" customHeight="1">
      <c r="A15" s="36"/>
      <c r="B15" s="176" t="s">
        <v>110</v>
      </c>
      <c r="C15" s="479"/>
      <c r="D15" s="480">
        <v>1</v>
      </c>
      <c r="E15" s="552"/>
      <c r="F15" s="302"/>
      <c r="G15" s="250">
        <v>0</v>
      </c>
      <c r="H15" s="303"/>
      <c r="I15" s="172"/>
      <c r="J15" s="304" t="s">
        <v>199</v>
      </c>
      <c r="K15" s="198"/>
      <c r="L15" s="219"/>
      <c r="M15" s="293">
        <f>mergeValue(H15)</f>
        <v>0</v>
      </c>
      <c r="N15" s="284"/>
      <c r="O15" s="284"/>
      <c r="P15" s="293" t="str">
        <f t="array" ref="P15">IF(ISERROR(MATCH(MID(Q15,1,250),MID(note_ter,1,250),0)),"n","y")</f>
        <v>y</v>
      </c>
      <c r="Q15" s="284"/>
      <c r="R15" s="293" t="str">
        <f>K15&amp;"("&amp;L15&amp;")"</f>
        <v>()</v>
      </c>
      <c r="S15" s="176"/>
      <c r="T15" s="176"/>
      <c r="U15" s="232"/>
      <c r="V15" s="176"/>
      <c r="W15" s="176"/>
      <c r="X15" s="176"/>
      <c r="Y15" s="118"/>
      <c r="Z15" s="118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</row>
    <row r="16" spans="1:83" s="65" customFormat="1" ht="15" customHeight="1">
      <c r="A16" s="36"/>
      <c r="B16" s="36"/>
      <c r="C16" s="479"/>
      <c r="D16" s="480"/>
      <c r="E16" s="552"/>
      <c r="F16" s="172"/>
      <c r="G16" s="182"/>
      <c r="H16" s="198" t="s">
        <v>48</v>
      </c>
      <c r="I16" s="182"/>
      <c r="J16" s="182"/>
      <c r="K16" s="218"/>
      <c r="L16" s="219"/>
      <c r="M16" s="284"/>
      <c r="N16" s="284"/>
      <c r="O16" s="284"/>
      <c r="P16" s="284"/>
      <c r="Q16" s="293"/>
      <c r="R16" s="284"/>
      <c r="S16" s="176"/>
      <c r="T16" s="176"/>
      <c r="U16" s="232"/>
      <c r="V16" s="176"/>
      <c r="W16" s="176"/>
      <c r="X16" s="176"/>
      <c r="Y16" s="118"/>
      <c r="Z16" s="118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</row>
    <row r="17" spans="1:83">
      <c r="Q17" s="226"/>
    </row>
    <row r="18" spans="1:83">
      <c r="A18" s="17" t="s">
        <v>126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27"/>
      <c r="R18" s="17"/>
      <c r="S18" s="17"/>
      <c r="T18" s="17"/>
      <c r="U18" s="241"/>
      <c r="V18" s="17"/>
      <c r="W18" s="17"/>
    </row>
    <row r="19" spans="1:83">
      <c r="F19" s="301"/>
      <c r="G19" s="301"/>
      <c r="H19" s="301"/>
      <c r="I19" s="301"/>
      <c r="J19" s="301"/>
      <c r="K19" s="301"/>
      <c r="L19" s="301"/>
      <c r="Q19" s="226"/>
    </row>
    <row r="20" spans="1:83" s="65" customFormat="1" ht="15" customHeight="1">
      <c r="A20" s="36"/>
      <c r="B20" s="176" t="s">
        <v>110</v>
      </c>
      <c r="C20" s="553"/>
      <c r="D20" s="70"/>
      <c r="E20" s="305"/>
      <c r="F20" s="554"/>
      <c r="G20" s="480">
        <v>0</v>
      </c>
      <c r="H20" s="477"/>
      <c r="I20" s="172"/>
      <c r="J20" s="304" t="s">
        <v>199</v>
      </c>
      <c r="K20" s="198"/>
      <c r="L20" s="219"/>
      <c r="M20" s="293">
        <f>mergeValue(H20)</f>
        <v>0</v>
      </c>
      <c r="N20" s="284"/>
      <c r="O20" s="284"/>
      <c r="P20" s="284"/>
      <c r="Q20" s="284"/>
      <c r="R20" s="293" t="str">
        <f>K20&amp;"("&amp;L20&amp;")"</f>
        <v>()</v>
      </c>
      <c r="S20" s="176"/>
      <c r="T20" s="176"/>
      <c r="U20" s="232"/>
      <c r="V20" s="176"/>
      <c r="W20" s="176"/>
      <c r="X20" s="176"/>
      <c r="Y20" s="118"/>
      <c r="Z20" s="118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</row>
    <row r="21" spans="1:83" s="65" customFormat="1" ht="15" customHeight="1">
      <c r="A21" s="36"/>
      <c r="B21" s="36"/>
      <c r="C21" s="553"/>
      <c r="D21" s="70"/>
      <c r="E21" s="305"/>
      <c r="F21" s="554"/>
      <c r="G21" s="480"/>
      <c r="H21" s="477"/>
      <c r="I21" s="182"/>
      <c r="J21" s="182"/>
      <c r="K21" s="198" t="s">
        <v>47</v>
      </c>
      <c r="L21" s="219"/>
      <c r="M21" s="284"/>
      <c r="N21" s="284"/>
      <c r="O21" s="284"/>
      <c r="P21" s="284"/>
      <c r="Q21" s="293"/>
      <c r="R21" s="284"/>
      <c r="S21" s="176"/>
      <c r="T21" s="176"/>
      <c r="U21" s="232"/>
      <c r="V21" s="176"/>
      <c r="W21" s="176"/>
      <c r="X21" s="176"/>
      <c r="Y21" s="118"/>
      <c r="Z21" s="118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</row>
    <row r="22" spans="1:83">
      <c r="Q22" s="226"/>
    </row>
    <row r="23" spans="1:83">
      <c r="A23" s="17" t="s">
        <v>127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27"/>
      <c r="R23" s="17"/>
      <c r="S23" s="17"/>
      <c r="T23" s="17"/>
      <c r="U23" s="241"/>
      <c r="V23" s="17"/>
      <c r="W23" s="17"/>
    </row>
    <row r="24" spans="1:83">
      <c r="Q24" s="226"/>
    </row>
    <row r="25" spans="1:83" s="65" customFormat="1" ht="15" customHeight="1">
      <c r="A25" s="36"/>
      <c r="B25" s="176" t="s">
        <v>110</v>
      </c>
      <c r="C25" s="306"/>
      <c r="D25" s="55"/>
      <c r="E25" s="249"/>
      <c r="F25" s="55"/>
      <c r="G25" s="55"/>
      <c r="H25" s="55"/>
      <c r="I25" s="251"/>
      <c r="J25" s="250">
        <v>0</v>
      </c>
      <c r="K25" s="307"/>
      <c r="L25" s="177"/>
      <c r="M25" s="293">
        <f>mergeValue(H25)</f>
        <v>0</v>
      </c>
      <c r="N25" s="284"/>
      <c r="O25" s="284"/>
      <c r="P25" s="284"/>
      <c r="Q25" s="284"/>
      <c r="R25" s="293" t="str">
        <f>K25&amp;" ("&amp;L25&amp;")"</f>
        <v xml:space="preserve"> ()</v>
      </c>
      <c r="S25" s="176"/>
      <c r="T25" s="176"/>
      <c r="U25" s="232"/>
      <c r="V25" s="176"/>
      <c r="W25" s="176"/>
      <c r="X25" s="176"/>
      <c r="Y25" s="118"/>
      <c r="Z25" s="118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</row>
    <row r="26" spans="1:83" customFormat="1" ht="17.100000000000001" customHeight="1"/>
    <row r="27" spans="1:83">
      <c r="A27" s="17" t="s">
        <v>116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1"/>
      <c r="V27" s="17"/>
      <c r="W27" s="17"/>
    </row>
    <row r="29" spans="1:83" s="166" customFormat="1" ht="15" customHeight="1">
      <c r="A29" s="55"/>
      <c r="B29" s="55"/>
      <c r="C29" s="70"/>
      <c r="D29" s="509" t="s">
        <v>24</v>
      </c>
      <c r="E29" s="560"/>
      <c r="F29" s="561" t="s">
        <v>17</v>
      </c>
      <c r="G29" s="554"/>
      <c r="H29" s="555">
        <v>1</v>
      </c>
      <c r="I29" s="558"/>
      <c r="J29" s="499" t="s">
        <v>17</v>
      </c>
      <c r="K29" s="186"/>
      <c r="L29" s="181" t="s">
        <v>24</v>
      </c>
      <c r="M29" s="202"/>
      <c r="N29" s="161"/>
      <c r="O29" s="161"/>
      <c r="P29" s="161"/>
      <c r="Q29" s="161"/>
      <c r="R29" s="161"/>
      <c r="S29" s="161"/>
      <c r="T29" s="161"/>
      <c r="U29" s="236"/>
      <c r="V29" s="161"/>
      <c r="W29" s="161"/>
      <c r="X29" s="179"/>
      <c r="Y29" s="179" t="s">
        <v>106</v>
      </c>
      <c r="Z29" s="179">
        <v>1705000</v>
      </c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</row>
    <row r="30" spans="1:83" s="166" customFormat="1" ht="15" customHeight="1">
      <c r="A30" s="55"/>
      <c r="B30" s="55"/>
      <c r="C30" s="70"/>
      <c r="D30" s="509"/>
      <c r="E30" s="560"/>
      <c r="F30" s="561"/>
      <c r="G30" s="554"/>
      <c r="H30" s="555"/>
      <c r="I30" s="559"/>
      <c r="J30" s="499"/>
      <c r="K30" s="172"/>
      <c r="L30" s="182"/>
      <c r="M30" s="201" t="s">
        <v>270</v>
      </c>
      <c r="N30" s="161"/>
      <c r="O30" s="161"/>
      <c r="P30" s="161"/>
      <c r="Q30" s="161"/>
      <c r="R30" s="161"/>
      <c r="S30" s="161"/>
      <c r="T30" s="161"/>
      <c r="U30" s="236"/>
      <c r="V30" s="161"/>
      <c r="W30" s="161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</row>
    <row r="31" spans="1:83" s="166" customFormat="1" ht="15" customHeight="1">
      <c r="A31" s="55"/>
      <c r="B31" s="55"/>
      <c r="C31" s="70"/>
      <c r="D31" s="509"/>
      <c r="E31" s="560"/>
      <c r="F31" s="499"/>
      <c r="G31" s="382"/>
      <c r="H31" s="182"/>
      <c r="I31" s="178" t="s">
        <v>154</v>
      </c>
      <c r="J31" s="182"/>
      <c r="K31" s="182"/>
      <c r="L31" s="182"/>
      <c r="M31" s="183"/>
      <c r="N31" s="161"/>
      <c r="O31" s="161"/>
      <c r="P31" s="161"/>
      <c r="Q31" s="161"/>
      <c r="R31" s="161"/>
      <c r="S31" s="161"/>
      <c r="T31" s="161"/>
      <c r="U31" s="236"/>
      <c r="V31" s="161"/>
      <c r="W31" s="161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</row>
    <row r="33" spans="1:38">
      <c r="A33" s="17" t="s">
        <v>121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1"/>
      <c r="V33" s="17"/>
      <c r="W33" s="17"/>
    </row>
    <row r="35" spans="1:38" s="166" customFormat="1" ht="15" customHeight="1">
      <c r="A35" s="55"/>
      <c r="B35" s="55"/>
      <c r="C35" s="70"/>
      <c r="D35" s="55"/>
      <c r="E35" s="55"/>
      <c r="F35" s="55"/>
      <c r="G35" s="554"/>
      <c r="H35" s="555">
        <v>1</v>
      </c>
      <c r="I35" s="556"/>
      <c r="J35" s="499" t="s">
        <v>17</v>
      </c>
      <c r="K35" s="186"/>
      <c r="L35" s="181" t="s">
        <v>24</v>
      </c>
      <c r="M35" s="202"/>
      <c r="N35" s="161"/>
      <c r="O35" s="161"/>
      <c r="P35" s="161"/>
      <c r="Q35" s="161"/>
      <c r="R35" s="161"/>
      <c r="S35" s="161"/>
      <c r="T35" s="161"/>
      <c r="U35" s="236"/>
      <c r="V35" s="161"/>
      <c r="W35" s="161"/>
      <c r="X35" s="179"/>
      <c r="Y35" s="179" t="s">
        <v>106</v>
      </c>
      <c r="Z35" s="179">
        <v>1705000</v>
      </c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</row>
    <row r="36" spans="1:38" s="166" customFormat="1" ht="15" customHeight="1">
      <c r="A36" s="55"/>
      <c r="B36" s="55"/>
      <c r="C36" s="70"/>
      <c r="D36" s="55"/>
      <c r="E36" s="55"/>
      <c r="F36" s="55"/>
      <c r="G36" s="554"/>
      <c r="H36" s="555"/>
      <c r="I36" s="557"/>
      <c r="J36" s="499"/>
      <c r="K36" s="172"/>
      <c r="L36" s="182"/>
      <c r="M36" s="201" t="s">
        <v>270</v>
      </c>
      <c r="N36" s="161"/>
      <c r="O36" s="161"/>
      <c r="P36" s="161"/>
      <c r="Q36" s="161"/>
      <c r="R36" s="161"/>
      <c r="S36" s="161"/>
      <c r="T36" s="161"/>
      <c r="U36" s="236"/>
      <c r="V36" s="161"/>
      <c r="W36" s="161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</row>
    <row r="37" spans="1:38">
      <c r="K37" s="182"/>
      <c r="L37" s="182"/>
      <c r="M37" s="183"/>
    </row>
    <row r="38" spans="1:38">
      <c r="A38" s="17" t="s">
        <v>122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1"/>
      <c r="V38" s="17"/>
      <c r="W38" s="17"/>
    </row>
    <row r="40" spans="1:38" s="166" customFormat="1" ht="15" customHeight="1">
      <c r="A40" s="55"/>
      <c r="B40" s="55"/>
      <c r="C40" s="70"/>
      <c r="D40" s="55"/>
      <c r="E40" s="55"/>
      <c r="F40" s="55"/>
      <c r="G40" s="55"/>
      <c r="H40" s="55"/>
      <c r="I40" s="55"/>
      <c r="J40" s="55"/>
      <c r="K40" s="185"/>
      <c r="L40" s="181" t="s">
        <v>24</v>
      </c>
      <c r="M40" s="203"/>
      <c r="N40" s="222"/>
      <c r="O40" s="161"/>
      <c r="P40" s="161"/>
      <c r="Q40" s="161"/>
      <c r="R40" s="161"/>
      <c r="S40" s="161"/>
      <c r="T40" s="161"/>
      <c r="U40" s="236"/>
      <c r="V40" s="161"/>
      <c r="W40" s="161"/>
      <c r="X40" s="179"/>
      <c r="Y40" s="179" t="s">
        <v>106</v>
      </c>
      <c r="Z40" s="179">
        <v>1705000</v>
      </c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</row>
    <row r="43" spans="1:38" s="17" customFormat="1" ht="17.100000000000001" customHeight="1">
      <c r="A43" s="17" t="s">
        <v>90</v>
      </c>
    </row>
    <row r="44" spans="1:38" customFormat="1" ht="17.100000000000001" customHeight="1"/>
    <row r="45" spans="1:38" s="148" customFormat="1" ht="14.25">
      <c r="A45" s="273" t="s">
        <v>1</v>
      </c>
      <c r="B45" s="259" t="s">
        <v>105</v>
      </c>
      <c r="C45" s="260"/>
      <c r="D45" s="261"/>
      <c r="E45" s="262"/>
      <c r="F45" s="263"/>
      <c r="G45" s="263"/>
      <c r="H45" s="263"/>
      <c r="I45" s="264"/>
      <c r="J45" s="265"/>
      <c r="K45" s="274"/>
      <c r="M45" s="266" t="str">
        <f>IF(ISERROR(INDEX(kind_of_nameforms,MATCH(E45,kind_of_forms,0),1)),"",INDEX(kind_of_nameforms,MATCH(E45,kind_of_forms,0),1))</f>
        <v/>
      </c>
      <c r="N45" s="283"/>
    </row>
    <row r="46" spans="1:38" customFormat="1" ht="17.100000000000001" customHeight="1"/>
    <row r="47" spans="1:38" s="17" customFormat="1" ht="17.100000000000001" customHeight="1">
      <c r="A47" s="17" t="s">
        <v>219</v>
      </c>
      <c r="B47" s="17" t="s">
        <v>220</v>
      </c>
      <c r="C47" s="17" t="s">
        <v>221</v>
      </c>
      <c r="D47" s="17" t="s">
        <v>222</v>
      </c>
    </row>
    <row r="48" spans="1:38" ht="17.100000000000001" customHeight="1">
      <c r="U48" s="55"/>
    </row>
    <row r="49" spans="1:21" s="332" customFormat="1">
      <c r="D49" s="412"/>
      <c r="E49" s="383"/>
      <c r="F49" s="383"/>
      <c r="G49" s="383"/>
      <c r="U49" s="237"/>
    </row>
    <row r="50" spans="1:21">
      <c r="C50" s="118"/>
      <c r="D50" s="528"/>
      <c r="E50" s="528"/>
      <c r="F50" s="528"/>
      <c r="G50" s="528"/>
    </row>
    <row r="51" spans="1:21" s="18" customFormat="1" ht="11.25" customHeight="1">
      <c r="A51" s="32"/>
      <c r="C51" s="37"/>
      <c r="D51" s="529" t="s">
        <v>182</v>
      </c>
      <c r="E51" s="529"/>
      <c r="F51" s="529"/>
      <c r="G51" s="530" t="s">
        <v>183</v>
      </c>
      <c r="H51" s="176"/>
      <c r="R51" s="231"/>
    </row>
    <row r="52" spans="1:21" s="18" customFormat="1" ht="11.25" customHeight="1">
      <c r="A52" s="32" t="s">
        <v>279</v>
      </c>
      <c r="C52" s="37"/>
      <c r="D52" s="309" t="s">
        <v>23</v>
      </c>
      <c r="E52" s="310"/>
      <c r="F52" s="311" t="s">
        <v>173</v>
      </c>
      <c r="G52" s="531"/>
      <c r="H52" s="176"/>
      <c r="R52" s="231"/>
    </row>
    <row r="53" spans="1:21" s="18" customFormat="1" ht="12" customHeight="1">
      <c r="A53" s="32"/>
      <c r="C53" s="37"/>
      <c r="D53" s="328" t="s">
        <v>24</v>
      </c>
      <c r="E53" s="312">
        <v>2</v>
      </c>
      <c r="F53" s="313">
        <v>3</v>
      </c>
      <c r="G53" s="314">
        <v>4</v>
      </c>
      <c r="H53" s="176"/>
      <c r="R53" s="231"/>
    </row>
    <row r="54" spans="1:21" s="18" customFormat="1">
      <c r="A54" s="32"/>
      <c r="C54" s="37"/>
      <c r="D54" s="308">
        <v>1</v>
      </c>
      <c r="E54" s="316" t="s">
        <v>202</v>
      </c>
      <c r="F54" s="337" t="str">
        <f>IF(form_up_date="","",form_up_date)</f>
        <v>26.04.2019</v>
      </c>
      <c r="G54" s="339" t="s">
        <v>203</v>
      </c>
      <c r="H54" s="176"/>
      <c r="R54" s="231"/>
    </row>
    <row r="55" spans="1:21" s="18" customFormat="1" ht="45">
      <c r="A55" s="32"/>
      <c r="C55" s="37"/>
      <c r="D55" s="308" t="s">
        <v>214</v>
      </c>
      <c r="E55" s="316" t="s">
        <v>204</v>
      </c>
      <c r="F55" s="337"/>
      <c r="G55" s="317" t="s">
        <v>269</v>
      </c>
      <c r="H55" s="176"/>
      <c r="R55" s="231"/>
    </row>
    <row r="56" spans="1:21" s="18" customFormat="1">
      <c r="A56" s="32"/>
      <c r="C56" s="37"/>
      <c r="D56" s="308" t="s">
        <v>215</v>
      </c>
      <c r="E56" s="316" t="s">
        <v>205</v>
      </c>
      <c r="F56" s="337"/>
      <c r="G56" s="339" t="s">
        <v>206</v>
      </c>
      <c r="H56" s="176"/>
      <c r="R56" s="231"/>
    </row>
    <row r="57" spans="1:21" s="18" customFormat="1">
      <c r="A57" s="32"/>
      <c r="C57" s="37"/>
      <c r="D57" s="308" t="s">
        <v>216</v>
      </c>
      <c r="E57" s="316" t="s">
        <v>207</v>
      </c>
      <c r="F57" s="338" t="s">
        <v>208</v>
      </c>
      <c r="G57" s="317"/>
      <c r="H57" s="176"/>
      <c r="R57" s="231"/>
    </row>
    <row r="58" spans="1:21" s="18" customFormat="1">
      <c r="A58" s="32"/>
      <c r="C58" s="37"/>
      <c r="D58" s="315" t="str">
        <f>D57&amp;".1"</f>
        <v>4.1.1</v>
      </c>
      <c r="E58" s="318" t="s">
        <v>3</v>
      </c>
      <c r="F58" s="337" t="str">
        <f>IF(region_name="","",region_name)</f>
        <v>Иркутская область</v>
      </c>
      <c r="G58" s="339" t="s">
        <v>209</v>
      </c>
      <c r="H58" s="176"/>
      <c r="R58" s="231"/>
    </row>
    <row r="59" spans="1:21" s="18" customFormat="1" ht="22.5">
      <c r="A59" s="32"/>
      <c r="C59" s="37"/>
      <c r="D59" s="308" t="s">
        <v>217</v>
      </c>
      <c r="E59" s="319" t="s">
        <v>210</v>
      </c>
      <c r="F59" s="337"/>
      <c r="G59" s="340" t="s">
        <v>211</v>
      </c>
      <c r="H59" s="176"/>
      <c r="R59" s="231"/>
    </row>
    <row r="60" spans="1:21" s="18" customFormat="1" ht="56.25">
      <c r="A60" s="32"/>
      <c r="C60" s="37"/>
      <c r="D60" s="308" t="s">
        <v>218</v>
      </c>
      <c r="E60" s="320" t="s">
        <v>212</v>
      </c>
      <c r="F60" s="337"/>
      <c r="G60" s="327" t="s">
        <v>268</v>
      </c>
      <c r="H60" s="176"/>
      <c r="R60" s="231"/>
    </row>
    <row r="65" spans="1:10" customFormat="1" ht="11.25"/>
    <row r="66" spans="1:10" s="17" customFormat="1" ht="11.25">
      <c r="A66" s="17" t="s">
        <v>328</v>
      </c>
    </row>
    <row r="67" spans="1:10" customFormat="1" ht="11.25"/>
    <row r="68" spans="1:10" s="372" customFormat="1" ht="20.100000000000001" customHeight="1">
      <c r="A68" s="417"/>
      <c r="B68" s="374"/>
      <c r="C68" s="408"/>
      <c r="D68" s="380"/>
      <c r="E68" s="420"/>
      <c r="F68" s="418"/>
      <c r="G68" s="419"/>
      <c r="I68" s="293"/>
      <c r="J68" s="293"/>
    </row>
  </sheetData>
  <dataConsolidate leftLabels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10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 G68 E68" xr:uid="{00000000-0002-0000-1200-000000000000}">
      <formula1>900</formula1>
    </dataValidation>
    <dataValidation type="list" allowBlank="1" showInputMessage="1" showErrorMessage="1" sqref="I40" xr:uid="{00000000-0002-0000-12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2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2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2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 F68" xr:uid="{00000000-0002-0000-12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2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4" hidden="1" customWidth="1"/>
    <col min="2" max="2" width="9.140625" style="75" hidden="1" customWidth="1"/>
    <col min="3" max="3" width="9.140625" style="237"/>
    <col min="4" max="16384" width="9.140625" style="75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38"/>
    </row>
    <row r="6" spans="1:3" s="36" customFormat="1" ht="15" customHeight="1">
      <c r="A6" s="32"/>
      <c r="C6" s="238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8"/>
  </cols>
  <sheetData>
    <row r="1" spans="1:1">
      <c r="A1" s="27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0"/>
    <col min="18" max="16384" width="9.140625" style="7"/>
  </cols>
  <sheetData>
    <row r="1" spans="3:17" s="77" customFormat="1" hidden="1">
      <c r="C1" s="76"/>
      <c r="Q1" s="239"/>
    </row>
    <row r="2" spans="3:17" s="77" customFormat="1" hidden="1">
      <c r="C2" s="76"/>
      <c r="Q2" s="239"/>
    </row>
    <row r="3" spans="3:17" s="77" customFormat="1" hidden="1">
      <c r="C3" s="76"/>
      <c r="Q3" s="239"/>
    </row>
    <row r="4" spans="3:17" s="77" customFormat="1" hidden="1">
      <c r="C4" s="76"/>
      <c r="Q4" s="239"/>
    </row>
    <row r="5" spans="3:17" s="77" customFormat="1" hidden="1">
      <c r="C5" s="76"/>
      <c r="Q5" s="239"/>
    </row>
    <row r="6" spans="3:17" s="77" customFormat="1" ht="10.5" customHeight="1">
      <c r="C6" s="78"/>
      <c r="Q6" s="239"/>
    </row>
    <row r="7" spans="3:17" s="77" customFormat="1" ht="20.100000000000001" customHeight="1">
      <c r="C7" s="78"/>
      <c r="Q7" s="239"/>
    </row>
    <row r="8" spans="3:17" s="77" customFormat="1" ht="15" customHeight="1">
      <c r="C8" s="78"/>
      <c r="Q8" s="239"/>
    </row>
    <row r="9" spans="3:17" s="77" customFormat="1" ht="6.95" customHeight="1">
      <c r="C9" s="78"/>
      <c r="Q9" s="239"/>
    </row>
    <row r="10" spans="3:17" s="77" customFormat="1" ht="22.5" customHeight="1">
      <c r="C10" s="78"/>
      <c r="Q10" s="239"/>
    </row>
    <row r="11" spans="3:17" s="77" customFormat="1" ht="11.25" customHeight="1">
      <c r="C11" s="78"/>
      <c r="Q11" s="239"/>
    </row>
    <row r="12" spans="3:17" s="77" customFormat="1" ht="15" hidden="1" customHeight="1">
      <c r="C12" s="78"/>
      <c r="Q12" s="239"/>
    </row>
    <row r="13" spans="3:17" s="77" customFormat="1" ht="14.1" customHeight="1">
      <c r="C13" s="81"/>
      <c r="Q13" s="239"/>
    </row>
    <row r="14" spans="3:17" s="77" customFormat="1" ht="15" customHeight="1">
      <c r="C14" s="78"/>
      <c r="Q14" s="239"/>
    </row>
    <row r="15" spans="3:17" s="77" customFormat="1" ht="11.25" customHeight="1">
      <c r="C15" s="76"/>
      <c r="Q15" s="239"/>
    </row>
    <row r="16" spans="3:17" s="77" customFormat="1">
      <c r="C16" s="76"/>
      <c r="D16" s="83"/>
      <c r="E16" s="83"/>
      <c r="Q16" s="239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7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7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7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7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4" hidden="1" customWidth="1"/>
    <col min="2" max="2" width="2" style="204" hidden="1" customWidth="1"/>
    <col min="3" max="14" width="9.140625" style="205"/>
    <col min="15" max="16384" width="9.140625" style="204"/>
  </cols>
  <sheetData>
    <row r="1" spans="1:14" hidden="1"/>
    <row r="2" spans="1:14" hidden="1"/>
    <row r="3" spans="1:14" ht="10.5" customHeight="1"/>
    <row r="4" spans="1:14" ht="27" customHeight="1">
      <c r="A4" s="206"/>
      <c r="B4" s="206"/>
    </row>
    <row r="5" spans="1:14" s="208" customFormat="1" ht="15">
      <c r="A5" s="206"/>
      <c r="B5" s="206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1:14" s="209" customFormat="1" ht="3" customHeight="1">
      <c r="A6" s="562"/>
      <c r="B6" s="562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</row>
    <row r="7" spans="1:14" ht="3.75" customHeight="1">
      <c r="A7" s="562"/>
      <c r="B7" s="562"/>
    </row>
    <row r="8" spans="1:14" ht="0.2" customHeight="1">
      <c r="B8" s="333"/>
    </row>
    <row r="9" spans="1:14" ht="0.2" customHeight="1">
      <c r="B9" s="333"/>
    </row>
    <row r="10" spans="1:14" ht="0.2" customHeight="1">
      <c r="B10" s="333"/>
    </row>
    <row r="11" spans="1:14" ht="6" hidden="1" customHeight="1">
      <c r="B11" s="333"/>
    </row>
    <row r="12" spans="1:14" ht="20.25" hidden="1" customHeight="1">
      <c r="A12" s="162"/>
      <c r="B12" s="333"/>
    </row>
    <row r="13" spans="1:14" ht="20.25" hidden="1" customHeight="1">
      <c r="B13" s="333"/>
    </row>
    <row r="14" spans="1:14" ht="6" hidden="1" customHeight="1">
      <c r="B14" s="334"/>
    </row>
    <row r="15" spans="1:14" ht="3" customHeight="1"/>
    <row r="16" spans="1:14" ht="0.2" customHeight="1"/>
    <row r="17" spans="1:14" s="208" customFormat="1" ht="0.2" customHeight="1">
      <c r="A17" s="211"/>
      <c r="B17" s="211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</row>
    <row r="18" spans="1:14" ht="23.25" customHeight="1">
      <c r="A18" s="514"/>
      <c r="B18" s="162"/>
    </row>
    <row r="19" spans="1:14" ht="23.25" customHeight="1">
      <c r="A19" s="514"/>
      <c r="B19" s="163"/>
    </row>
    <row r="20" spans="1:14" s="166" customFormat="1" ht="14.25" customHeight="1">
      <c r="A20" s="73"/>
      <c r="B20" s="73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</row>
    <row r="21" spans="1:14" hidden="1">
      <c r="A21" s="212"/>
      <c r="B21" s="165"/>
    </row>
    <row r="22" spans="1:14" s="160" customFormat="1" ht="15" customHeight="1">
      <c r="A22" s="55"/>
      <c r="B22" s="55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</row>
    <row r="23" spans="1:14" s="160" customFormat="1" ht="15" customHeight="1">
      <c r="A23" s="55"/>
      <c r="B23" s="55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</row>
    <row r="24" spans="1:14" s="160" customFormat="1" ht="15" customHeight="1">
      <c r="A24" s="55"/>
      <c r="B24" s="55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</row>
    <row r="25" spans="1:14" ht="15" customHeight="1">
      <c r="A25" s="213"/>
      <c r="B25" s="184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0"/>
  </cols>
  <sheetData>
    <row r="1" spans="1:1">
      <c r="A1" s="299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8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81</v>
      </c>
      <c r="B1" s="35" t="s">
        <v>82</v>
      </c>
    </row>
    <row r="2" spans="1:2">
      <c r="A2" s="35">
        <v>4190064</v>
      </c>
      <c r="B2" s="35" t="s">
        <v>386</v>
      </c>
    </row>
    <row r="3" spans="1:2">
      <c r="A3" s="35">
        <v>4190065</v>
      </c>
      <c r="B3" s="35" t="s">
        <v>387</v>
      </c>
    </row>
    <row r="4" spans="1:2">
      <c r="A4" s="35">
        <v>4190066</v>
      </c>
      <c r="B4" s="35" t="s">
        <v>388</v>
      </c>
    </row>
    <row r="5" spans="1:2">
      <c r="A5" s="35">
        <v>4190067</v>
      </c>
      <c r="B5" s="35" t="s">
        <v>389</v>
      </c>
    </row>
    <row r="6" spans="1:2">
      <c r="A6" s="35">
        <v>4190068</v>
      </c>
      <c r="B6" s="35" t="s">
        <v>390</v>
      </c>
    </row>
    <row r="7" spans="1:2">
      <c r="A7" s="35">
        <v>4190069</v>
      </c>
      <c r="B7" s="35" t="s">
        <v>391</v>
      </c>
    </row>
    <row r="8" spans="1:2">
      <c r="A8" s="35">
        <v>4190070</v>
      </c>
      <c r="B8" s="35" t="s">
        <v>392</v>
      </c>
    </row>
    <row r="9" spans="1:2">
      <c r="A9" s="35">
        <v>4190071</v>
      </c>
      <c r="B9" s="35" t="s">
        <v>393</v>
      </c>
    </row>
    <row r="10" spans="1:2">
      <c r="A10" s="35">
        <v>4190072</v>
      </c>
      <c r="B10" s="35" t="s">
        <v>394</v>
      </c>
    </row>
    <row r="11" spans="1:2">
      <c r="A11" s="35">
        <v>4190073</v>
      </c>
      <c r="B11" s="35" t="s">
        <v>395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0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REESTR_ORG">
    <tabColor indexed="47"/>
  </sheetPr>
  <dimension ref="A1:J359"/>
  <sheetViews>
    <sheetView showGridLines="0" zoomScaleNormal="100" workbookViewId="0"/>
  </sheetViews>
  <sheetFormatPr defaultRowHeight="11.25"/>
  <cols>
    <col min="1" max="1" width="11.5703125" style="110" customWidth="1"/>
    <col min="2" max="3" width="9.140625" style="110"/>
    <col min="4" max="4" width="13" style="110" customWidth="1"/>
    <col min="5" max="5" width="9.140625" style="110"/>
    <col min="6" max="6" width="15.28515625" style="110" customWidth="1"/>
    <col min="7" max="7" width="20" style="110" customWidth="1"/>
    <col min="8" max="8" width="26.85546875" style="110" customWidth="1"/>
    <col min="9" max="9" width="12.28515625" style="110" customWidth="1"/>
    <col min="10" max="16384" width="9.140625" style="110"/>
  </cols>
  <sheetData>
    <row r="1" spans="1:10">
      <c r="A1" s="110" t="s">
        <v>1757</v>
      </c>
      <c r="B1" s="110" t="s">
        <v>396</v>
      </c>
      <c r="C1" s="110" t="s">
        <v>397</v>
      </c>
      <c r="D1" s="110" t="s">
        <v>398</v>
      </c>
      <c r="E1" s="110" t="s">
        <v>399</v>
      </c>
      <c r="F1" s="110" t="s">
        <v>400</v>
      </c>
      <c r="G1" s="110" t="s">
        <v>401</v>
      </c>
      <c r="H1" s="110" t="s">
        <v>402</v>
      </c>
      <c r="I1" s="110" t="s">
        <v>403</v>
      </c>
    </row>
    <row r="2" spans="1:10">
      <c r="A2" s="110">
        <v>1</v>
      </c>
      <c r="B2" s="110" t="s">
        <v>404</v>
      </c>
      <c r="C2" s="110" t="s">
        <v>233</v>
      </c>
      <c r="D2" s="110" t="s">
        <v>405</v>
      </c>
      <c r="E2" s="110" t="s">
        <v>406</v>
      </c>
      <c r="F2" s="110" t="s">
        <v>407</v>
      </c>
      <c r="G2" s="110" t="s">
        <v>408</v>
      </c>
      <c r="H2" s="110" t="s">
        <v>409</v>
      </c>
      <c r="J2" s="110" t="s">
        <v>333</v>
      </c>
    </row>
    <row r="3" spans="1:10">
      <c r="A3" s="110">
        <v>2</v>
      </c>
      <c r="B3" s="110" t="s">
        <v>404</v>
      </c>
      <c r="C3" s="110" t="s">
        <v>233</v>
      </c>
      <c r="D3" s="110" t="s">
        <v>410</v>
      </c>
      <c r="E3" s="110" t="s">
        <v>411</v>
      </c>
      <c r="F3" s="110" t="s">
        <v>412</v>
      </c>
      <c r="G3" s="110" t="s">
        <v>413</v>
      </c>
      <c r="H3" s="110" t="s">
        <v>414</v>
      </c>
      <c r="J3" s="110" t="s">
        <v>333</v>
      </c>
    </row>
    <row r="4" spans="1:10">
      <c r="A4" s="110">
        <v>3</v>
      </c>
      <c r="B4" s="110" t="s">
        <v>404</v>
      </c>
      <c r="C4" s="110" t="s">
        <v>233</v>
      </c>
      <c r="D4" s="110" t="s">
        <v>415</v>
      </c>
      <c r="E4" s="110" t="s">
        <v>416</v>
      </c>
      <c r="F4" s="110" t="s">
        <v>417</v>
      </c>
      <c r="G4" s="110" t="s">
        <v>418</v>
      </c>
      <c r="H4" s="110" t="s">
        <v>419</v>
      </c>
      <c r="J4" s="110" t="s">
        <v>333</v>
      </c>
    </row>
    <row r="5" spans="1:10">
      <c r="A5" s="110">
        <v>4</v>
      </c>
      <c r="B5" s="110" t="s">
        <v>404</v>
      </c>
      <c r="C5" s="110" t="s">
        <v>233</v>
      </c>
      <c r="D5" s="110" t="s">
        <v>420</v>
      </c>
      <c r="E5" s="110" t="s">
        <v>421</v>
      </c>
      <c r="F5" s="110" t="s">
        <v>422</v>
      </c>
      <c r="G5" s="110" t="s">
        <v>423</v>
      </c>
      <c r="H5" s="110" t="s">
        <v>424</v>
      </c>
      <c r="J5" s="110" t="s">
        <v>333</v>
      </c>
    </row>
    <row r="6" spans="1:10">
      <c r="A6" s="110">
        <v>5</v>
      </c>
      <c r="B6" s="110" t="s">
        <v>404</v>
      </c>
      <c r="C6" s="110" t="s">
        <v>233</v>
      </c>
      <c r="D6" s="110" t="s">
        <v>425</v>
      </c>
      <c r="E6" s="110" t="s">
        <v>426</v>
      </c>
      <c r="F6" s="110" t="s">
        <v>427</v>
      </c>
      <c r="G6" s="110" t="s">
        <v>428</v>
      </c>
      <c r="H6" s="110" t="s">
        <v>429</v>
      </c>
      <c r="J6" s="110" t="s">
        <v>333</v>
      </c>
    </row>
    <row r="7" spans="1:10">
      <c r="A7" s="110">
        <v>6</v>
      </c>
      <c r="B7" s="110" t="s">
        <v>404</v>
      </c>
      <c r="C7" s="110" t="s">
        <v>233</v>
      </c>
      <c r="D7" s="110" t="s">
        <v>430</v>
      </c>
      <c r="E7" s="110" t="s">
        <v>426</v>
      </c>
      <c r="F7" s="110" t="s">
        <v>427</v>
      </c>
      <c r="G7" s="110" t="s">
        <v>431</v>
      </c>
      <c r="H7" s="110" t="s">
        <v>429</v>
      </c>
      <c r="J7" s="110" t="s">
        <v>333</v>
      </c>
    </row>
    <row r="8" spans="1:10">
      <c r="A8" s="110">
        <v>7</v>
      </c>
      <c r="B8" s="110" t="s">
        <v>404</v>
      </c>
      <c r="C8" s="110" t="s">
        <v>233</v>
      </c>
      <c r="D8" s="110" t="s">
        <v>432</v>
      </c>
      <c r="E8" s="110" t="s">
        <v>433</v>
      </c>
      <c r="F8" s="110" t="s">
        <v>434</v>
      </c>
      <c r="G8" s="110" t="s">
        <v>435</v>
      </c>
      <c r="H8" s="110" t="s">
        <v>436</v>
      </c>
      <c r="J8" s="110" t="s">
        <v>333</v>
      </c>
    </row>
    <row r="9" spans="1:10">
      <c r="A9" s="110">
        <v>8</v>
      </c>
      <c r="B9" s="110" t="s">
        <v>404</v>
      </c>
      <c r="C9" s="110" t="s">
        <v>233</v>
      </c>
      <c r="D9" s="110" t="s">
        <v>437</v>
      </c>
      <c r="E9" s="110" t="s">
        <v>438</v>
      </c>
      <c r="F9" s="110" t="s">
        <v>434</v>
      </c>
      <c r="G9" s="110" t="s">
        <v>439</v>
      </c>
      <c r="H9" s="110" t="s">
        <v>436</v>
      </c>
      <c r="J9" s="110" t="s">
        <v>333</v>
      </c>
    </row>
    <row r="10" spans="1:10">
      <c r="A10" s="110">
        <v>9</v>
      </c>
      <c r="B10" s="110" t="s">
        <v>404</v>
      </c>
      <c r="C10" s="110" t="s">
        <v>233</v>
      </c>
      <c r="D10" s="110" t="s">
        <v>440</v>
      </c>
      <c r="E10" s="110" t="s">
        <v>441</v>
      </c>
      <c r="F10" s="110" t="s">
        <v>434</v>
      </c>
      <c r="G10" s="110" t="s">
        <v>442</v>
      </c>
      <c r="H10" s="110" t="s">
        <v>436</v>
      </c>
      <c r="J10" s="110" t="s">
        <v>333</v>
      </c>
    </row>
    <row r="11" spans="1:10">
      <c r="A11" s="110">
        <v>10</v>
      </c>
      <c r="B11" s="110" t="s">
        <v>404</v>
      </c>
      <c r="C11" s="110" t="s">
        <v>233</v>
      </c>
      <c r="D11" s="110" t="s">
        <v>443</v>
      </c>
      <c r="E11" s="110" t="s">
        <v>444</v>
      </c>
      <c r="F11" s="110" t="s">
        <v>445</v>
      </c>
      <c r="G11" s="110" t="s">
        <v>446</v>
      </c>
      <c r="H11" s="110" t="s">
        <v>447</v>
      </c>
      <c r="J11" s="110" t="s">
        <v>333</v>
      </c>
    </row>
    <row r="12" spans="1:10">
      <c r="A12" s="110">
        <v>11</v>
      </c>
      <c r="B12" s="110" t="s">
        <v>404</v>
      </c>
      <c r="C12" s="110" t="s">
        <v>233</v>
      </c>
      <c r="D12" s="110" t="s">
        <v>448</v>
      </c>
      <c r="E12" s="110" t="s">
        <v>449</v>
      </c>
      <c r="F12" s="110" t="s">
        <v>450</v>
      </c>
      <c r="G12" s="110" t="s">
        <v>451</v>
      </c>
      <c r="H12" s="110" t="s">
        <v>452</v>
      </c>
      <c r="J12" s="110" t="s">
        <v>333</v>
      </c>
    </row>
    <row r="13" spans="1:10">
      <c r="A13" s="110">
        <v>12</v>
      </c>
      <c r="B13" s="110" t="s">
        <v>404</v>
      </c>
      <c r="C13" s="110" t="s">
        <v>233</v>
      </c>
      <c r="D13" s="110" t="s">
        <v>453</v>
      </c>
      <c r="E13" s="110" t="s">
        <v>454</v>
      </c>
      <c r="F13" s="110" t="s">
        <v>455</v>
      </c>
      <c r="G13" s="110" t="s">
        <v>456</v>
      </c>
      <c r="J13" s="110" t="s">
        <v>333</v>
      </c>
    </row>
    <row r="14" spans="1:10">
      <c r="A14" s="110">
        <v>13</v>
      </c>
      <c r="B14" s="110" t="s">
        <v>404</v>
      </c>
      <c r="C14" s="110" t="s">
        <v>233</v>
      </c>
      <c r="D14" s="110" t="s">
        <v>457</v>
      </c>
      <c r="E14" s="110" t="s">
        <v>458</v>
      </c>
      <c r="F14" s="110" t="s">
        <v>459</v>
      </c>
      <c r="G14" s="110" t="s">
        <v>460</v>
      </c>
      <c r="H14" s="110" t="s">
        <v>461</v>
      </c>
      <c r="J14" s="110" t="s">
        <v>333</v>
      </c>
    </row>
    <row r="15" spans="1:10">
      <c r="A15" s="110">
        <v>14</v>
      </c>
      <c r="B15" s="110" t="s">
        <v>404</v>
      </c>
      <c r="C15" s="110" t="s">
        <v>233</v>
      </c>
      <c r="D15" s="110" t="s">
        <v>462</v>
      </c>
      <c r="E15" s="110" t="s">
        <v>463</v>
      </c>
      <c r="F15" s="110" t="s">
        <v>464</v>
      </c>
      <c r="G15" s="110" t="s">
        <v>460</v>
      </c>
      <c r="H15" s="110" t="s">
        <v>465</v>
      </c>
      <c r="J15" s="110" t="s">
        <v>333</v>
      </c>
    </row>
    <row r="16" spans="1:10">
      <c r="A16" s="110">
        <v>15</v>
      </c>
      <c r="B16" s="110" t="s">
        <v>404</v>
      </c>
      <c r="C16" s="110" t="s">
        <v>233</v>
      </c>
      <c r="D16" s="110" t="s">
        <v>466</v>
      </c>
      <c r="E16" s="110" t="s">
        <v>467</v>
      </c>
      <c r="F16" s="110" t="s">
        <v>468</v>
      </c>
      <c r="G16" s="110" t="s">
        <v>469</v>
      </c>
      <c r="H16" s="110" t="s">
        <v>470</v>
      </c>
      <c r="J16" s="110" t="s">
        <v>333</v>
      </c>
    </row>
    <row r="17" spans="1:10">
      <c r="A17" s="110">
        <v>16</v>
      </c>
      <c r="B17" s="110" t="s">
        <v>404</v>
      </c>
      <c r="C17" s="110" t="s">
        <v>233</v>
      </c>
      <c r="D17" s="110" t="s">
        <v>471</v>
      </c>
      <c r="E17" s="110" t="s">
        <v>472</v>
      </c>
      <c r="F17" s="110" t="s">
        <v>473</v>
      </c>
      <c r="G17" s="110" t="s">
        <v>474</v>
      </c>
      <c r="H17" s="110" t="s">
        <v>475</v>
      </c>
      <c r="J17" s="110" t="s">
        <v>333</v>
      </c>
    </row>
    <row r="18" spans="1:10">
      <c r="A18" s="110">
        <v>17</v>
      </c>
      <c r="B18" s="110" t="s">
        <v>404</v>
      </c>
      <c r="C18" s="110" t="s">
        <v>233</v>
      </c>
      <c r="D18" s="110" t="s">
        <v>476</v>
      </c>
      <c r="E18" s="110" t="s">
        <v>477</v>
      </c>
      <c r="F18" s="110" t="s">
        <v>478</v>
      </c>
      <c r="G18" s="110" t="s">
        <v>479</v>
      </c>
      <c r="H18" s="110" t="s">
        <v>480</v>
      </c>
      <c r="J18" s="110" t="s">
        <v>333</v>
      </c>
    </row>
    <row r="19" spans="1:10">
      <c r="A19" s="110">
        <v>18</v>
      </c>
      <c r="B19" s="110" t="s">
        <v>404</v>
      </c>
      <c r="C19" s="110" t="s">
        <v>233</v>
      </c>
      <c r="D19" s="110" t="s">
        <v>481</v>
      </c>
      <c r="E19" s="110" t="s">
        <v>482</v>
      </c>
      <c r="F19" s="110" t="s">
        <v>483</v>
      </c>
      <c r="G19" s="110" t="s">
        <v>484</v>
      </c>
      <c r="H19" s="110" t="s">
        <v>485</v>
      </c>
      <c r="J19" s="110" t="s">
        <v>333</v>
      </c>
    </row>
    <row r="20" spans="1:10">
      <c r="A20" s="110">
        <v>19</v>
      </c>
      <c r="B20" s="110" t="s">
        <v>404</v>
      </c>
      <c r="C20" s="110" t="s">
        <v>233</v>
      </c>
      <c r="D20" s="110" t="s">
        <v>486</v>
      </c>
      <c r="E20" s="110" t="s">
        <v>487</v>
      </c>
      <c r="F20" s="110" t="s">
        <v>488</v>
      </c>
      <c r="G20" s="110" t="s">
        <v>489</v>
      </c>
      <c r="H20" s="110" t="s">
        <v>490</v>
      </c>
      <c r="J20" s="110" t="s">
        <v>333</v>
      </c>
    </row>
    <row r="21" spans="1:10">
      <c r="A21" s="110">
        <v>20</v>
      </c>
      <c r="B21" s="110" t="s">
        <v>404</v>
      </c>
      <c r="C21" s="110" t="s">
        <v>233</v>
      </c>
      <c r="D21" s="110" t="s">
        <v>491</v>
      </c>
      <c r="E21" s="110" t="s">
        <v>492</v>
      </c>
      <c r="F21" s="110" t="s">
        <v>493</v>
      </c>
      <c r="G21" s="110" t="s">
        <v>494</v>
      </c>
      <c r="H21" s="110" t="s">
        <v>495</v>
      </c>
      <c r="J21" s="110" t="s">
        <v>333</v>
      </c>
    </row>
    <row r="22" spans="1:10">
      <c r="A22" s="110">
        <v>21</v>
      </c>
      <c r="B22" s="110" t="s">
        <v>404</v>
      </c>
      <c r="C22" s="110" t="s">
        <v>233</v>
      </c>
      <c r="D22" s="110" t="s">
        <v>496</v>
      </c>
      <c r="E22" s="110" t="s">
        <v>497</v>
      </c>
      <c r="F22" s="110" t="s">
        <v>498</v>
      </c>
      <c r="G22" s="110" t="s">
        <v>460</v>
      </c>
      <c r="H22" s="110" t="s">
        <v>499</v>
      </c>
      <c r="J22" s="110" t="s">
        <v>333</v>
      </c>
    </row>
    <row r="23" spans="1:10">
      <c r="A23" s="110">
        <v>22</v>
      </c>
      <c r="B23" s="110" t="s">
        <v>404</v>
      </c>
      <c r="C23" s="110" t="s">
        <v>233</v>
      </c>
      <c r="D23" s="110" t="s">
        <v>500</v>
      </c>
      <c r="E23" s="110" t="s">
        <v>501</v>
      </c>
      <c r="F23" s="110" t="s">
        <v>502</v>
      </c>
      <c r="G23" s="110" t="s">
        <v>503</v>
      </c>
      <c r="J23" s="110" t="s">
        <v>333</v>
      </c>
    </row>
    <row r="24" spans="1:10">
      <c r="A24" s="110">
        <v>23</v>
      </c>
      <c r="B24" s="110" t="s">
        <v>404</v>
      </c>
      <c r="C24" s="110" t="s">
        <v>233</v>
      </c>
      <c r="D24" s="110" t="s">
        <v>504</v>
      </c>
      <c r="E24" s="110" t="s">
        <v>505</v>
      </c>
      <c r="F24" s="110" t="s">
        <v>506</v>
      </c>
      <c r="G24" s="110" t="s">
        <v>413</v>
      </c>
      <c r="H24" s="110" t="s">
        <v>507</v>
      </c>
      <c r="J24" s="110" t="s">
        <v>333</v>
      </c>
    </row>
    <row r="25" spans="1:10">
      <c r="A25" s="110">
        <v>24</v>
      </c>
      <c r="B25" s="110" t="s">
        <v>404</v>
      </c>
      <c r="C25" s="110" t="s">
        <v>233</v>
      </c>
      <c r="D25" s="110" t="s">
        <v>508</v>
      </c>
      <c r="E25" s="110" t="s">
        <v>509</v>
      </c>
      <c r="F25" s="110" t="s">
        <v>510</v>
      </c>
      <c r="G25" s="110" t="s">
        <v>418</v>
      </c>
      <c r="H25" s="110" t="s">
        <v>511</v>
      </c>
      <c r="J25" s="110" t="s">
        <v>333</v>
      </c>
    </row>
    <row r="26" spans="1:10">
      <c r="A26" s="110">
        <v>25</v>
      </c>
      <c r="B26" s="110" t="s">
        <v>404</v>
      </c>
      <c r="C26" s="110" t="s">
        <v>233</v>
      </c>
      <c r="D26" s="110" t="s">
        <v>512</v>
      </c>
      <c r="E26" s="110" t="s">
        <v>513</v>
      </c>
      <c r="F26" s="110" t="s">
        <v>514</v>
      </c>
      <c r="G26" s="110" t="s">
        <v>515</v>
      </c>
      <c r="H26" s="110" t="s">
        <v>516</v>
      </c>
      <c r="J26" s="110" t="s">
        <v>333</v>
      </c>
    </row>
    <row r="27" spans="1:10">
      <c r="A27" s="110">
        <v>26</v>
      </c>
      <c r="B27" s="110" t="s">
        <v>404</v>
      </c>
      <c r="C27" s="110" t="s">
        <v>233</v>
      </c>
      <c r="D27" s="110" t="s">
        <v>517</v>
      </c>
      <c r="E27" s="110" t="s">
        <v>518</v>
      </c>
      <c r="F27" s="110" t="s">
        <v>519</v>
      </c>
      <c r="G27" s="110" t="s">
        <v>520</v>
      </c>
      <c r="J27" s="110" t="s">
        <v>333</v>
      </c>
    </row>
    <row r="28" spans="1:10">
      <c r="A28" s="110">
        <v>27</v>
      </c>
      <c r="B28" s="110" t="s">
        <v>404</v>
      </c>
      <c r="C28" s="110" t="s">
        <v>233</v>
      </c>
      <c r="D28" s="110" t="s">
        <v>521</v>
      </c>
      <c r="E28" s="110" t="s">
        <v>522</v>
      </c>
      <c r="F28" s="110" t="s">
        <v>523</v>
      </c>
      <c r="G28" s="110" t="s">
        <v>520</v>
      </c>
      <c r="H28" s="110" t="s">
        <v>524</v>
      </c>
      <c r="J28" s="110" t="s">
        <v>333</v>
      </c>
    </row>
    <row r="29" spans="1:10">
      <c r="A29" s="110">
        <v>28</v>
      </c>
      <c r="B29" s="110" t="s">
        <v>404</v>
      </c>
      <c r="C29" s="110" t="s">
        <v>233</v>
      </c>
      <c r="D29" s="110" t="s">
        <v>525</v>
      </c>
      <c r="E29" s="110" t="s">
        <v>526</v>
      </c>
      <c r="F29" s="110" t="s">
        <v>527</v>
      </c>
      <c r="G29" s="110" t="s">
        <v>520</v>
      </c>
      <c r="H29" s="110" t="s">
        <v>528</v>
      </c>
      <c r="J29" s="110" t="s">
        <v>333</v>
      </c>
    </row>
    <row r="30" spans="1:10">
      <c r="A30" s="110">
        <v>29</v>
      </c>
      <c r="B30" s="110" t="s">
        <v>404</v>
      </c>
      <c r="C30" s="110" t="s">
        <v>233</v>
      </c>
      <c r="D30" s="110" t="s">
        <v>529</v>
      </c>
      <c r="E30" s="110" t="s">
        <v>530</v>
      </c>
      <c r="F30" s="110" t="s">
        <v>531</v>
      </c>
      <c r="G30" s="110" t="s">
        <v>520</v>
      </c>
      <c r="H30" s="110" t="s">
        <v>532</v>
      </c>
      <c r="J30" s="110" t="s">
        <v>333</v>
      </c>
    </row>
    <row r="31" spans="1:10">
      <c r="A31" s="110">
        <v>30</v>
      </c>
      <c r="B31" s="110" t="s">
        <v>404</v>
      </c>
      <c r="C31" s="110" t="s">
        <v>233</v>
      </c>
      <c r="D31" s="110" t="s">
        <v>533</v>
      </c>
      <c r="E31" s="110" t="s">
        <v>534</v>
      </c>
      <c r="F31" s="110" t="s">
        <v>535</v>
      </c>
      <c r="G31" s="110" t="s">
        <v>520</v>
      </c>
      <c r="H31" s="110" t="s">
        <v>536</v>
      </c>
      <c r="J31" s="110" t="s">
        <v>333</v>
      </c>
    </row>
    <row r="32" spans="1:10">
      <c r="A32" s="110">
        <v>31</v>
      </c>
      <c r="B32" s="110" t="s">
        <v>404</v>
      </c>
      <c r="C32" s="110" t="s">
        <v>233</v>
      </c>
      <c r="D32" s="110" t="s">
        <v>537</v>
      </c>
      <c r="E32" s="110" t="s">
        <v>538</v>
      </c>
      <c r="F32" s="110" t="s">
        <v>539</v>
      </c>
      <c r="G32" s="110" t="s">
        <v>520</v>
      </c>
      <c r="H32" s="110" t="s">
        <v>540</v>
      </c>
      <c r="J32" s="110" t="s">
        <v>333</v>
      </c>
    </row>
    <row r="33" spans="1:10">
      <c r="A33" s="110">
        <v>32</v>
      </c>
      <c r="B33" s="110" t="s">
        <v>404</v>
      </c>
      <c r="C33" s="110" t="s">
        <v>233</v>
      </c>
      <c r="D33" s="110" t="s">
        <v>541</v>
      </c>
      <c r="E33" s="110" t="s">
        <v>542</v>
      </c>
      <c r="F33" s="110" t="s">
        <v>543</v>
      </c>
      <c r="G33" s="110" t="s">
        <v>520</v>
      </c>
      <c r="J33" s="110" t="s">
        <v>333</v>
      </c>
    </row>
    <row r="34" spans="1:10">
      <c r="A34" s="110">
        <v>33</v>
      </c>
      <c r="B34" s="110" t="s">
        <v>404</v>
      </c>
      <c r="C34" s="110" t="s">
        <v>233</v>
      </c>
      <c r="D34" s="110" t="s">
        <v>544</v>
      </c>
      <c r="E34" s="110" t="s">
        <v>545</v>
      </c>
      <c r="F34" s="110" t="s">
        <v>546</v>
      </c>
      <c r="G34" s="110" t="s">
        <v>520</v>
      </c>
      <c r="H34" s="110" t="s">
        <v>547</v>
      </c>
      <c r="J34" s="110" t="s">
        <v>333</v>
      </c>
    </row>
    <row r="35" spans="1:10">
      <c r="A35" s="110">
        <v>34</v>
      </c>
      <c r="B35" s="110" t="s">
        <v>404</v>
      </c>
      <c r="C35" s="110" t="s">
        <v>233</v>
      </c>
      <c r="D35" s="110" t="s">
        <v>548</v>
      </c>
      <c r="E35" s="110" t="s">
        <v>549</v>
      </c>
      <c r="F35" s="110" t="s">
        <v>550</v>
      </c>
      <c r="G35" s="110" t="s">
        <v>520</v>
      </c>
      <c r="J35" s="110" t="s">
        <v>333</v>
      </c>
    </row>
    <row r="36" spans="1:10">
      <c r="A36" s="110">
        <v>35</v>
      </c>
      <c r="B36" s="110" t="s">
        <v>404</v>
      </c>
      <c r="C36" s="110" t="s">
        <v>233</v>
      </c>
      <c r="D36" s="110" t="s">
        <v>2698</v>
      </c>
      <c r="E36" s="110" t="s">
        <v>2699</v>
      </c>
      <c r="F36" s="110" t="s">
        <v>2700</v>
      </c>
      <c r="G36" s="110" t="s">
        <v>520</v>
      </c>
      <c r="H36" s="110" t="s">
        <v>2701</v>
      </c>
      <c r="J36" s="110" t="s">
        <v>333</v>
      </c>
    </row>
    <row r="37" spans="1:10">
      <c r="A37" s="110">
        <v>36</v>
      </c>
      <c r="B37" s="110" t="s">
        <v>404</v>
      </c>
      <c r="C37" s="110" t="s">
        <v>233</v>
      </c>
      <c r="D37" s="110" t="s">
        <v>551</v>
      </c>
      <c r="E37" s="110" t="s">
        <v>552</v>
      </c>
      <c r="F37" s="110" t="s">
        <v>553</v>
      </c>
      <c r="G37" s="110" t="s">
        <v>520</v>
      </c>
      <c r="H37" s="110" t="s">
        <v>554</v>
      </c>
      <c r="J37" s="110" t="s">
        <v>333</v>
      </c>
    </row>
    <row r="38" spans="1:10">
      <c r="A38" s="110">
        <v>37</v>
      </c>
      <c r="B38" s="110" t="s">
        <v>404</v>
      </c>
      <c r="C38" s="110" t="s">
        <v>233</v>
      </c>
      <c r="D38" s="110" t="s">
        <v>555</v>
      </c>
      <c r="E38" s="110" t="s">
        <v>556</v>
      </c>
      <c r="F38" s="110" t="s">
        <v>557</v>
      </c>
      <c r="G38" s="110" t="s">
        <v>520</v>
      </c>
      <c r="H38" s="110" t="s">
        <v>558</v>
      </c>
      <c r="J38" s="110" t="s">
        <v>333</v>
      </c>
    </row>
    <row r="39" spans="1:10">
      <c r="A39" s="110">
        <v>38</v>
      </c>
      <c r="B39" s="110" t="s">
        <v>404</v>
      </c>
      <c r="C39" s="110" t="s">
        <v>233</v>
      </c>
      <c r="D39" s="110" t="s">
        <v>559</v>
      </c>
      <c r="E39" s="110" t="s">
        <v>560</v>
      </c>
      <c r="F39" s="110" t="s">
        <v>561</v>
      </c>
      <c r="G39" s="110" t="s">
        <v>520</v>
      </c>
      <c r="H39" s="110" t="s">
        <v>562</v>
      </c>
      <c r="J39" s="110" t="s">
        <v>333</v>
      </c>
    </row>
    <row r="40" spans="1:10">
      <c r="A40" s="110">
        <v>39</v>
      </c>
      <c r="B40" s="110" t="s">
        <v>404</v>
      </c>
      <c r="C40" s="110" t="s">
        <v>233</v>
      </c>
      <c r="D40" s="110" t="s">
        <v>563</v>
      </c>
      <c r="E40" s="110" t="s">
        <v>564</v>
      </c>
      <c r="F40" s="110" t="s">
        <v>565</v>
      </c>
      <c r="G40" s="110" t="s">
        <v>520</v>
      </c>
      <c r="H40" s="110" t="s">
        <v>566</v>
      </c>
      <c r="J40" s="110" t="s">
        <v>333</v>
      </c>
    </row>
    <row r="41" spans="1:10">
      <c r="A41" s="110">
        <v>40</v>
      </c>
      <c r="B41" s="110" t="s">
        <v>404</v>
      </c>
      <c r="C41" s="110" t="s">
        <v>233</v>
      </c>
      <c r="D41" s="110" t="s">
        <v>567</v>
      </c>
      <c r="E41" s="110" t="s">
        <v>568</v>
      </c>
      <c r="F41" s="110" t="s">
        <v>569</v>
      </c>
      <c r="G41" s="110" t="s">
        <v>520</v>
      </c>
      <c r="H41" s="110" t="s">
        <v>570</v>
      </c>
      <c r="J41" s="110" t="s">
        <v>333</v>
      </c>
    </row>
    <row r="42" spans="1:10">
      <c r="A42" s="110">
        <v>41</v>
      </c>
      <c r="B42" s="110" t="s">
        <v>404</v>
      </c>
      <c r="C42" s="110" t="s">
        <v>233</v>
      </c>
      <c r="D42" s="110" t="s">
        <v>571</v>
      </c>
      <c r="E42" s="110" t="s">
        <v>572</v>
      </c>
      <c r="F42" s="110" t="s">
        <v>573</v>
      </c>
      <c r="G42" s="110" t="s">
        <v>520</v>
      </c>
      <c r="H42" s="110" t="s">
        <v>574</v>
      </c>
      <c r="J42" s="110" t="s">
        <v>333</v>
      </c>
    </row>
    <row r="43" spans="1:10">
      <c r="A43" s="110">
        <v>42</v>
      </c>
      <c r="B43" s="110" t="s">
        <v>404</v>
      </c>
      <c r="C43" s="110" t="s">
        <v>233</v>
      </c>
      <c r="D43" s="110" t="s">
        <v>575</v>
      </c>
      <c r="E43" s="110" t="s">
        <v>576</v>
      </c>
      <c r="F43" s="110" t="s">
        <v>577</v>
      </c>
      <c r="G43" s="110" t="s">
        <v>520</v>
      </c>
      <c r="H43" s="110" t="s">
        <v>578</v>
      </c>
      <c r="J43" s="110" t="s">
        <v>333</v>
      </c>
    </row>
    <row r="44" spans="1:10">
      <c r="A44" s="110">
        <v>43</v>
      </c>
      <c r="B44" s="110" t="s">
        <v>404</v>
      </c>
      <c r="C44" s="110" t="s">
        <v>233</v>
      </c>
      <c r="D44" s="110" t="s">
        <v>579</v>
      </c>
      <c r="E44" s="110" t="s">
        <v>580</v>
      </c>
      <c r="F44" s="110" t="s">
        <v>581</v>
      </c>
      <c r="G44" s="110" t="s">
        <v>520</v>
      </c>
      <c r="H44" s="110" t="s">
        <v>582</v>
      </c>
      <c r="J44" s="110" t="s">
        <v>333</v>
      </c>
    </row>
    <row r="45" spans="1:10">
      <c r="A45" s="110">
        <v>44</v>
      </c>
      <c r="B45" s="110" t="s">
        <v>404</v>
      </c>
      <c r="C45" s="110" t="s">
        <v>233</v>
      </c>
      <c r="D45" s="110" t="s">
        <v>583</v>
      </c>
      <c r="E45" s="110" t="s">
        <v>584</v>
      </c>
      <c r="F45" s="110" t="s">
        <v>585</v>
      </c>
      <c r="G45" s="110" t="s">
        <v>520</v>
      </c>
      <c r="H45" s="110" t="s">
        <v>586</v>
      </c>
      <c r="J45" s="110" t="s">
        <v>333</v>
      </c>
    </row>
    <row r="46" spans="1:10">
      <c r="A46" s="110">
        <v>45</v>
      </c>
      <c r="B46" s="110" t="s">
        <v>404</v>
      </c>
      <c r="C46" s="110" t="s">
        <v>233</v>
      </c>
      <c r="D46" s="110" t="s">
        <v>587</v>
      </c>
      <c r="E46" s="110" t="s">
        <v>588</v>
      </c>
      <c r="F46" s="110" t="s">
        <v>589</v>
      </c>
      <c r="G46" s="110" t="s">
        <v>520</v>
      </c>
      <c r="H46" s="110" t="s">
        <v>590</v>
      </c>
      <c r="J46" s="110" t="s">
        <v>333</v>
      </c>
    </row>
    <row r="47" spans="1:10">
      <c r="A47" s="110">
        <v>46</v>
      </c>
      <c r="B47" s="110" t="s">
        <v>404</v>
      </c>
      <c r="C47" s="110" t="s">
        <v>233</v>
      </c>
      <c r="D47" s="110" t="s">
        <v>591</v>
      </c>
      <c r="E47" s="110" t="s">
        <v>592</v>
      </c>
      <c r="F47" s="110" t="s">
        <v>593</v>
      </c>
      <c r="G47" s="110" t="s">
        <v>520</v>
      </c>
      <c r="H47" s="110" t="s">
        <v>594</v>
      </c>
      <c r="J47" s="110" t="s">
        <v>333</v>
      </c>
    </row>
    <row r="48" spans="1:10">
      <c r="A48" s="110">
        <v>47</v>
      </c>
      <c r="B48" s="110" t="s">
        <v>404</v>
      </c>
      <c r="C48" s="110" t="s">
        <v>233</v>
      </c>
      <c r="D48" s="110" t="s">
        <v>2702</v>
      </c>
      <c r="E48" s="110" t="s">
        <v>2703</v>
      </c>
      <c r="F48" s="110" t="s">
        <v>2704</v>
      </c>
      <c r="G48" s="110" t="s">
        <v>503</v>
      </c>
      <c r="H48" s="110" t="s">
        <v>2705</v>
      </c>
      <c r="J48" s="110" t="s">
        <v>333</v>
      </c>
    </row>
    <row r="49" spans="1:10">
      <c r="A49" s="110">
        <v>48</v>
      </c>
      <c r="B49" s="110" t="s">
        <v>404</v>
      </c>
      <c r="C49" s="110" t="s">
        <v>233</v>
      </c>
      <c r="D49" s="110" t="s">
        <v>595</v>
      </c>
      <c r="E49" s="110" t="s">
        <v>596</v>
      </c>
      <c r="F49" s="110" t="s">
        <v>597</v>
      </c>
      <c r="G49" s="110" t="s">
        <v>598</v>
      </c>
      <c r="H49" s="110" t="s">
        <v>599</v>
      </c>
      <c r="J49" s="110" t="s">
        <v>333</v>
      </c>
    </row>
    <row r="50" spans="1:10">
      <c r="A50" s="110">
        <v>49</v>
      </c>
      <c r="B50" s="110" t="s">
        <v>404</v>
      </c>
      <c r="C50" s="110" t="s">
        <v>233</v>
      </c>
      <c r="D50" s="110" t="s">
        <v>600</v>
      </c>
      <c r="E50" s="110" t="s">
        <v>601</v>
      </c>
      <c r="F50" s="110" t="s">
        <v>602</v>
      </c>
      <c r="G50" s="110" t="s">
        <v>603</v>
      </c>
      <c r="J50" s="110" t="s">
        <v>333</v>
      </c>
    </row>
    <row r="51" spans="1:10">
      <c r="A51" s="110">
        <v>50</v>
      </c>
      <c r="B51" s="110" t="s">
        <v>404</v>
      </c>
      <c r="C51" s="110" t="s">
        <v>233</v>
      </c>
      <c r="D51" s="110" t="s">
        <v>604</v>
      </c>
      <c r="E51" s="110" t="s">
        <v>605</v>
      </c>
      <c r="F51" s="110" t="s">
        <v>606</v>
      </c>
      <c r="G51" s="110" t="s">
        <v>607</v>
      </c>
      <c r="H51" s="110" t="s">
        <v>608</v>
      </c>
      <c r="J51" s="110" t="s">
        <v>333</v>
      </c>
    </row>
    <row r="52" spans="1:10">
      <c r="A52" s="110">
        <v>51</v>
      </c>
      <c r="B52" s="110" t="s">
        <v>404</v>
      </c>
      <c r="C52" s="110" t="s">
        <v>233</v>
      </c>
      <c r="D52" s="110" t="s">
        <v>609</v>
      </c>
      <c r="E52" s="110" t="s">
        <v>610</v>
      </c>
      <c r="F52" s="110" t="s">
        <v>611</v>
      </c>
      <c r="G52" s="110" t="s">
        <v>612</v>
      </c>
      <c r="H52" s="110" t="s">
        <v>613</v>
      </c>
      <c r="J52" s="110" t="s">
        <v>333</v>
      </c>
    </row>
    <row r="53" spans="1:10">
      <c r="A53" s="110">
        <v>52</v>
      </c>
      <c r="B53" s="110" t="s">
        <v>404</v>
      </c>
      <c r="C53" s="110" t="s">
        <v>233</v>
      </c>
      <c r="D53" s="110" t="s">
        <v>614</v>
      </c>
      <c r="E53" s="110" t="s">
        <v>615</v>
      </c>
      <c r="F53" s="110" t="s">
        <v>616</v>
      </c>
      <c r="G53" s="110" t="s">
        <v>413</v>
      </c>
      <c r="H53" s="110" t="s">
        <v>617</v>
      </c>
      <c r="J53" s="110" t="s">
        <v>333</v>
      </c>
    </row>
    <row r="54" spans="1:10">
      <c r="A54" s="110">
        <v>53</v>
      </c>
      <c r="B54" s="110" t="s">
        <v>404</v>
      </c>
      <c r="C54" s="110" t="s">
        <v>233</v>
      </c>
      <c r="D54" s="110" t="s">
        <v>618</v>
      </c>
      <c r="E54" s="110" t="s">
        <v>619</v>
      </c>
      <c r="F54" s="110" t="s">
        <v>620</v>
      </c>
      <c r="G54" s="110" t="s">
        <v>621</v>
      </c>
      <c r="H54" s="110" t="s">
        <v>622</v>
      </c>
      <c r="J54" s="110" t="s">
        <v>333</v>
      </c>
    </row>
    <row r="55" spans="1:10">
      <c r="A55" s="110">
        <v>54</v>
      </c>
      <c r="B55" s="110" t="s">
        <v>404</v>
      </c>
      <c r="C55" s="110" t="s">
        <v>233</v>
      </c>
      <c r="D55" s="110" t="s">
        <v>623</v>
      </c>
      <c r="E55" s="110" t="s">
        <v>624</v>
      </c>
      <c r="F55" s="110" t="s">
        <v>625</v>
      </c>
      <c r="G55" s="110" t="s">
        <v>469</v>
      </c>
      <c r="H55" s="110" t="s">
        <v>626</v>
      </c>
      <c r="J55" s="110" t="s">
        <v>333</v>
      </c>
    </row>
    <row r="56" spans="1:10">
      <c r="A56" s="110">
        <v>55</v>
      </c>
      <c r="B56" s="110" t="s">
        <v>404</v>
      </c>
      <c r="C56" s="110" t="s">
        <v>233</v>
      </c>
      <c r="D56" s="110" t="s">
        <v>627</v>
      </c>
      <c r="E56" s="110" t="s">
        <v>628</v>
      </c>
      <c r="F56" s="110" t="s">
        <v>629</v>
      </c>
      <c r="G56" s="110" t="s">
        <v>503</v>
      </c>
      <c r="H56" s="110" t="s">
        <v>630</v>
      </c>
      <c r="J56" s="110" t="s">
        <v>333</v>
      </c>
    </row>
    <row r="57" spans="1:10">
      <c r="A57" s="110">
        <v>56</v>
      </c>
      <c r="B57" s="110" t="s">
        <v>404</v>
      </c>
      <c r="C57" s="110" t="s">
        <v>233</v>
      </c>
      <c r="D57" s="110" t="s">
        <v>631</v>
      </c>
      <c r="E57" s="110" t="s">
        <v>632</v>
      </c>
      <c r="F57" s="110" t="s">
        <v>633</v>
      </c>
      <c r="G57" s="110" t="s">
        <v>634</v>
      </c>
      <c r="H57" s="110" t="s">
        <v>635</v>
      </c>
      <c r="J57" s="110" t="s">
        <v>333</v>
      </c>
    </row>
    <row r="58" spans="1:10">
      <c r="A58" s="110">
        <v>57</v>
      </c>
      <c r="B58" s="110" t="s">
        <v>404</v>
      </c>
      <c r="C58" s="110" t="s">
        <v>233</v>
      </c>
      <c r="D58" s="110" t="s">
        <v>636</v>
      </c>
      <c r="E58" s="110" t="s">
        <v>637</v>
      </c>
      <c r="F58" s="110" t="s">
        <v>638</v>
      </c>
      <c r="G58" s="110" t="s">
        <v>607</v>
      </c>
      <c r="H58" s="110" t="s">
        <v>639</v>
      </c>
      <c r="J58" s="110" t="s">
        <v>333</v>
      </c>
    </row>
    <row r="59" spans="1:10">
      <c r="A59" s="110">
        <v>58</v>
      </c>
      <c r="B59" s="110" t="s">
        <v>404</v>
      </c>
      <c r="C59" s="110" t="s">
        <v>233</v>
      </c>
      <c r="D59" s="110" t="s">
        <v>640</v>
      </c>
      <c r="E59" s="110" t="s">
        <v>641</v>
      </c>
      <c r="F59" s="110" t="s">
        <v>642</v>
      </c>
      <c r="G59" s="110" t="s">
        <v>643</v>
      </c>
      <c r="H59" s="110" t="s">
        <v>644</v>
      </c>
      <c r="J59" s="110" t="s">
        <v>333</v>
      </c>
    </row>
    <row r="60" spans="1:10">
      <c r="A60" s="110">
        <v>59</v>
      </c>
      <c r="B60" s="110" t="s">
        <v>404</v>
      </c>
      <c r="C60" s="110" t="s">
        <v>233</v>
      </c>
      <c r="D60" s="110" t="s">
        <v>645</v>
      </c>
      <c r="E60" s="110" t="s">
        <v>646</v>
      </c>
      <c r="F60" s="110" t="s">
        <v>647</v>
      </c>
      <c r="G60" s="110" t="s">
        <v>648</v>
      </c>
      <c r="H60" s="110" t="s">
        <v>649</v>
      </c>
      <c r="J60" s="110" t="s">
        <v>333</v>
      </c>
    </row>
    <row r="61" spans="1:10">
      <c r="A61" s="110">
        <v>60</v>
      </c>
      <c r="B61" s="110" t="s">
        <v>404</v>
      </c>
      <c r="C61" s="110" t="s">
        <v>233</v>
      </c>
      <c r="D61" s="110" t="s">
        <v>650</v>
      </c>
      <c r="E61" s="110" t="s">
        <v>651</v>
      </c>
      <c r="F61" s="110" t="s">
        <v>652</v>
      </c>
      <c r="G61" s="110" t="s">
        <v>653</v>
      </c>
      <c r="H61" s="110" t="s">
        <v>654</v>
      </c>
      <c r="J61" s="110" t="s">
        <v>333</v>
      </c>
    </row>
    <row r="62" spans="1:10">
      <c r="A62" s="110">
        <v>61</v>
      </c>
      <c r="B62" s="110" t="s">
        <v>404</v>
      </c>
      <c r="C62" s="110" t="s">
        <v>233</v>
      </c>
      <c r="D62" s="110" t="s">
        <v>655</v>
      </c>
      <c r="E62" s="110" t="s">
        <v>656</v>
      </c>
      <c r="F62" s="110" t="s">
        <v>657</v>
      </c>
      <c r="G62" s="110" t="s">
        <v>658</v>
      </c>
      <c r="H62" s="110" t="s">
        <v>659</v>
      </c>
      <c r="J62" s="110" t="s">
        <v>333</v>
      </c>
    </row>
    <row r="63" spans="1:10">
      <c r="A63" s="110">
        <v>62</v>
      </c>
      <c r="B63" s="110" t="s">
        <v>404</v>
      </c>
      <c r="C63" s="110" t="s">
        <v>233</v>
      </c>
      <c r="D63" s="110" t="s">
        <v>660</v>
      </c>
      <c r="E63" s="110" t="s">
        <v>661</v>
      </c>
      <c r="F63" s="110" t="s">
        <v>662</v>
      </c>
      <c r="G63" s="110" t="s">
        <v>663</v>
      </c>
      <c r="H63" s="110" t="s">
        <v>664</v>
      </c>
      <c r="J63" s="110" t="s">
        <v>333</v>
      </c>
    </row>
    <row r="64" spans="1:10">
      <c r="A64" s="110">
        <v>63</v>
      </c>
      <c r="B64" s="110" t="s">
        <v>404</v>
      </c>
      <c r="C64" s="110" t="s">
        <v>233</v>
      </c>
      <c r="D64" s="110" t="s">
        <v>665</v>
      </c>
      <c r="E64" s="110" t="s">
        <v>666</v>
      </c>
      <c r="F64" s="110" t="s">
        <v>667</v>
      </c>
      <c r="G64" s="110" t="s">
        <v>503</v>
      </c>
      <c r="H64" s="110" t="s">
        <v>668</v>
      </c>
      <c r="J64" s="110" t="s">
        <v>333</v>
      </c>
    </row>
    <row r="65" spans="1:10">
      <c r="A65" s="110">
        <v>64</v>
      </c>
      <c r="B65" s="110" t="s">
        <v>404</v>
      </c>
      <c r="C65" s="110" t="s">
        <v>233</v>
      </c>
      <c r="D65" s="110" t="s">
        <v>669</v>
      </c>
      <c r="E65" s="110" t="s">
        <v>670</v>
      </c>
      <c r="F65" s="110" t="s">
        <v>671</v>
      </c>
      <c r="G65" s="110" t="s">
        <v>643</v>
      </c>
      <c r="H65" s="110" t="s">
        <v>672</v>
      </c>
      <c r="J65" s="110" t="s">
        <v>333</v>
      </c>
    </row>
    <row r="66" spans="1:10">
      <c r="A66" s="110">
        <v>65</v>
      </c>
      <c r="B66" s="110" t="s">
        <v>404</v>
      </c>
      <c r="C66" s="110" t="s">
        <v>233</v>
      </c>
      <c r="D66" s="110" t="s">
        <v>673</v>
      </c>
      <c r="E66" s="110" t="s">
        <v>674</v>
      </c>
      <c r="F66" s="110" t="s">
        <v>675</v>
      </c>
      <c r="G66" s="110" t="s">
        <v>634</v>
      </c>
      <c r="H66" s="110" t="s">
        <v>676</v>
      </c>
      <c r="J66" s="110" t="s">
        <v>333</v>
      </c>
    </row>
    <row r="67" spans="1:10">
      <c r="A67" s="110">
        <v>66</v>
      </c>
      <c r="B67" s="110" t="s">
        <v>404</v>
      </c>
      <c r="C67" s="110" t="s">
        <v>233</v>
      </c>
      <c r="D67" s="110" t="s">
        <v>677</v>
      </c>
      <c r="E67" s="110" t="s">
        <v>678</v>
      </c>
      <c r="F67" s="110" t="s">
        <v>679</v>
      </c>
      <c r="G67" s="110" t="s">
        <v>643</v>
      </c>
      <c r="H67" s="110" t="s">
        <v>680</v>
      </c>
      <c r="J67" s="110" t="s">
        <v>333</v>
      </c>
    </row>
    <row r="68" spans="1:10">
      <c r="A68" s="110">
        <v>67</v>
      </c>
      <c r="B68" s="110" t="s">
        <v>404</v>
      </c>
      <c r="C68" s="110" t="s">
        <v>233</v>
      </c>
      <c r="D68" s="110" t="s">
        <v>681</v>
      </c>
      <c r="E68" s="110" t="s">
        <v>682</v>
      </c>
      <c r="F68" s="110" t="s">
        <v>683</v>
      </c>
      <c r="G68" s="110" t="s">
        <v>684</v>
      </c>
      <c r="H68" s="110" t="s">
        <v>685</v>
      </c>
      <c r="J68" s="110" t="s">
        <v>333</v>
      </c>
    </row>
    <row r="69" spans="1:10">
      <c r="A69" s="110">
        <v>68</v>
      </c>
      <c r="B69" s="110" t="s">
        <v>404</v>
      </c>
      <c r="C69" s="110" t="s">
        <v>233</v>
      </c>
      <c r="D69" s="110" t="s">
        <v>686</v>
      </c>
      <c r="E69" s="110" t="s">
        <v>687</v>
      </c>
      <c r="F69" s="110" t="s">
        <v>688</v>
      </c>
      <c r="G69" s="110" t="s">
        <v>689</v>
      </c>
      <c r="H69" s="110" t="s">
        <v>690</v>
      </c>
      <c r="J69" s="110" t="s">
        <v>333</v>
      </c>
    </row>
    <row r="70" spans="1:10">
      <c r="A70" s="110">
        <v>69</v>
      </c>
      <c r="B70" s="110" t="s">
        <v>404</v>
      </c>
      <c r="C70" s="110" t="s">
        <v>233</v>
      </c>
      <c r="D70" s="110" t="s">
        <v>691</v>
      </c>
      <c r="E70" s="110" t="s">
        <v>692</v>
      </c>
      <c r="F70" s="110" t="s">
        <v>693</v>
      </c>
      <c r="G70" s="110" t="s">
        <v>643</v>
      </c>
      <c r="H70" s="110" t="s">
        <v>694</v>
      </c>
      <c r="J70" s="110" t="s">
        <v>333</v>
      </c>
    </row>
    <row r="71" spans="1:10">
      <c r="A71" s="110">
        <v>70</v>
      </c>
      <c r="B71" s="110" t="s">
        <v>404</v>
      </c>
      <c r="C71" s="110" t="s">
        <v>233</v>
      </c>
      <c r="D71" s="110" t="s">
        <v>695</v>
      </c>
      <c r="E71" s="110" t="s">
        <v>696</v>
      </c>
      <c r="F71" s="110" t="s">
        <v>697</v>
      </c>
      <c r="G71" s="110" t="s">
        <v>503</v>
      </c>
      <c r="H71" s="110" t="s">
        <v>698</v>
      </c>
      <c r="J71" s="110" t="s">
        <v>333</v>
      </c>
    </row>
    <row r="72" spans="1:10">
      <c r="A72" s="110">
        <v>71</v>
      </c>
      <c r="B72" s="110" t="s">
        <v>404</v>
      </c>
      <c r="C72" s="110" t="s">
        <v>233</v>
      </c>
      <c r="D72" s="110" t="s">
        <v>699</v>
      </c>
      <c r="E72" s="110" t="s">
        <v>700</v>
      </c>
      <c r="F72" s="110" t="s">
        <v>701</v>
      </c>
      <c r="G72" s="110" t="s">
        <v>418</v>
      </c>
      <c r="H72" s="110" t="s">
        <v>702</v>
      </c>
      <c r="J72" s="110" t="s">
        <v>333</v>
      </c>
    </row>
    <row r="73" spans="1:10">
      <c r="A73" s="110">
        <v>72</v>
      </c>
      <c r="B73" s="110" t="s">
        <v>404</v>
      </c>
      <c r="C73" s="110" t="s">
        <v>233</v>
      </c>
      <c r="D73" s="110" t="s">
        <v>703</v>
      </c>
      <c r="E73" s="110" t="s">
        <v>704</v>
      </c>
      <c r="F73" s="110" t="s">
        <v>705</v>
      </c>
      <c r="G73" s="110" t="s">
        <v>706</v>
      </c>
      <c r="H73" s="110" t="s">
        <v>707</v>
      </c>
      <c r="J73" s="110" t="s">
        <v>333</v>
      </c>
    </row>
    <row r="74" spans="1:10">
      <c r="A74" s="110">
        <v>73</v>
      </c>
      <c r="B74" s="110" t="s">
        <v>404</v>
      </c>
      <c r="C74" s="110" t="s">
        <v>233</v>
      </c>
      <c r="D74" s="110" t="s">
        <v>708</v>
      </c>
      <c r="E74" s="110" t="s">
        <v>709</v>
      </c>
      <c r="F74" s="110" t="s">
        <v>710</v>
      </c>
      <c r="G74" s="110" t="s">
        <v>706</v>
      </c>
      <c r="H74" s="110" t="s">
        <v>711</v>
      </c>
      <c r="J74" s="110" t="s">
        <v>333</v>
      </c>
    </row>
    <row r="75" spans="1:10">
      <c r="A75" s="110">
        <v>74</v>
      </c>
      <c r="B75" s="110" t="s">
        <v>404</v>
      </c>
      <c r="C75" s="110" t="s">
        <v>233</v>
      </c>
      <c r="D75" s="110" t="s">
        <v>712</v>
      </c>
      <c r="E75" s="110" t="s">
        <v>713</v>
      </c>
      <c r="F75" s="110" t="s">
        <v>714</v>
      </c>
      <c r="G75" s="110" t="s">
        <v>706</v>
      </c>
      <c r="H75" s="110" t="s">
        <v>715</v>
      </c>
      <c r="J75" s="110" t="s">
        <v>333</v>
      </c>
    </row>
    <row r="76" spans="1:10">
      <c r="A76" s="110">
        <v>75</v>
      </c>
      <c r="B76" s="110" t="s">
        <v>404</v>
      </c>
      <c r="C76" s="110" t="s">
        <v>233</v>
      </c>
      <c r="D76" s="110" t="s">
        <v>716</v>
      </c>
      <c r="E76" s="110" t="s">
        <v>717</v>
      </c>
      <c r="F76" s="110" t="s">
        <v>718</v>
      </c>
      <c r="G76" s="110" t="s">
        <v>706</v>
      </c>
      <c r="H76" s="110" t="s">
        <v>719</v>
      </c>
      <c r="J76" s="110" t="s">
        <v>333</v>
      </c>
    </row>
    <row r="77" spans="1:10">
      <c r="A77" s="110">
        <v>76</v>
      </c>
      <c r="B77" s="110" t="s">
        <v>404</v>
      </c>
      <c r="C77" s="110" t="s">
        <v>233</v>
      </c>
      <c r="D77" s="110" t="s">
        <v>720</v>
      </c>
      <c r="E77" s="110" t="s">
        <v>721</v>
      </c>
      <c r="F77" s="110" t="s">
        <v>722</v>
      </c>
      <c r="G77" s="110" t="s">
        <v>723</v>
      </c>
      <c r="H77" s="110" t="s">
        <v>724</v>
      </c>
      <c r="J77" s="110" t="s">
        <v>333</v>
      </c>
    </row>
    <row r="78" spans="1:10">
      <c r="A78" s="110">
        <v>77</v>
      </c>
      <c r="B78" s="110" t="s">
        <v>404</v>
      </c>
      <c r="C78" s="110" t="s">
        <v>233</v>
      </c>
      <c r="D78" s="110" t="s">
        <v>725</v>
      </c>
      <c r="E78" s="110" t="s">
        <v>726</v>
      </c>
      <c r="F78" s="110" t="s">
        <v>727</v>
      </c>
      <c r="G78" s="110" t="s">
        <v>418</v>
      </c>
      <c r="H78" s="110" t="s">
        <v>728</v>
      </c>
      <c r="J78" s="110" t="s">
        <v>333</v>
      </c>
    </row>
    <row r="79" spans="1:10">
      <c r="A79" s="110">
        <v>78</v>
      </c>
      <c r="B79" s="110" t="s">
        <v>404</v>
      </c>
      <c r="C79" s="110" t="s">
        <v>233</v>
      </c>
      <c r="D79" s="110" t="s">
        <v>729</v>
      </c>
      <c r="E79" s="110" t="s">
        <v>730</v>
      </c>
      <c r="F79" s="110" t="s">
        <v>731</v>
      </c>
      <c r="G79" s="110" t="s">
        <v>689</v>
      </c>
      <c r="H79" s="110" t="s">
        <v>732</v>
      </c>
      <c r="J79" s="110" t="s">
        <v>333</v>
      </c>
    </row>
    <row r="80" spans="1:10">
      <c r="A80" s="110">
        <v>79</v>
      </c>
      <c r="B80" s="110" t="s">
        <v>404</v>
      </c>
      <c r="C80" s="110" t="s">
        <v>233</v>
      </c>
      <c r="D80" s="110" t="s">
        <v>733</v>
      </c>
      <c r="E80" s="110" t="s">
        <v>734</v>
      </c>
      <c r="F80" s="110" t="s">
        <v>735</v>
      </c>
      <c r="G80" s="110" t="s">
        <v>489</v>
      </c>
      <c r="H80" s="110" t="s">
        <v>736</v>
      </c>
      <c r="J80" s="110" t="s">
        <v>333</v>
      </c>
    </row>
    <row r="81" spans="1:10">
      <c r="A81" s="110">
        <v>80</v>
      </c>
      <c r="B81" s="110" t="s">
        <v>404</v>
      </c>
      <c r="C81" s="110" t="s">
        <v>233</v>
      </c>
      <c r="D81" s="110" t="s">
        <v>737</v>
      </c>
      <c r="E81" s="110" t="s">
        <v>738</v>
      </c>
      <c r="F81" s="110" t="s">
        <v>739</v>
      </c>
      <c r="G81" s="110" t="s">
        <v>706</v>
      </c>
      <c r="J81" s="110" t="s">
        <v>333</v>
      </c>
    </row>
    <row r="82" spans="1:10">
      <c r="A82" s="110">
        <v>81</v>
      </c>
      <c r="B82" s="110" t="s">
        <v>404</v>
      </c>
      <c r="C82" s="110" t="s">
        <v>233</v>
      </c>
      <c r="D82" s="110" t="s">
        <v>740</v>
      </c>
      <c r="E82" s="110" t="s">
        <v>741</v>
      </c>
      <c r="F82" s="110" t="s">
        <v>742</v>
      </c>
      <c r="G82" s="110" t="s">
        <v>643</v>
      </c>
      <c r="H82" s="110" t="s">
        <v>743</v>
      </c>
      <c r="J82" s="110" t="s">
        <v>333</v>
      </c>
    </row>
    <row r="83" spans="1:10">
      <c r="A83" s="110">
        <v>82</v>
      </c>
      <c r="B83" s="110" t="s">
        <v>404</v>
      </c>
      <c r="C83" s="110" t="s">
        <v>233</v>
      </c>
      <c r="D83" s="110" t="s">
        <v>744</v>
      </c>
      <c r="E83" s="110" t="s">
        <v>745</v>
      </c>
      <c r="F83" s="110" t="s">
        <v>746</v>
      </c>
      <c r="G83" s="110" t="s">
        <v>634</v>
      </c>
      <c r="H83" s="110" t="s">
        <v>747</v>
      </c>
      <c r="J83" s="110" t="s">
        <v>333</v>
      </c>
    </row>
    <row r="84" spans="1:10">
      <c r="A84" s="110">
        <v>83</v>
      </c>
      <c r="B84" s="110" t="s">
        <v>404</v>
      </c>
      <c r="C84" s="110" t="s">
        <v>233</v>
      </c>
      <c r="D84" s="110" t="s">
        <v>748</v>
      </c>
      <c r="E84" s="110" t="s">
        <v>749</v>
      </c>
      <c r="F84" s="110" t="s">
        <v>750</v>
      </c>
      <c r="G84" s="110" t="s">
        <v>451</v>
      </c>
      <c r="H84" s="110" t="s">
        <v>751</v>
      </c>
      <c r="J84" s="110" t="s">
        <v>333</v>
      </c>
    </row>
    <row r="85" spans="1:10">
      <c r="A85" s="110">
        <v>84</v>
      </c>
      <c r="B85" s="110" t="s">
        <v>404</v>
      </c>
      <c r="C85" s="110" t="s">
        <v>233</v>
      </c>
      <c r="D85" s="110" t="s">
        <v>752</v>
      </c>
      <c r="E85" s="110" t="s">
        <v>753</v>
      </c>
      <c r="F85" s="110" t="s">
        <v>754</v>
      </c>
      <c r="G85" s="110" t="s">
        <v>643</v>
      </c>
      <c r="H85" s="110" t="s">
        <v>755</v>
      </c>
      <c r="J85" s="110" t="s">
        <v>333</v>
      </c>
    </row>
    <row r="86" spans="1:10">
      <c r="A86" s="110">
        <v>85</v>
      </c>
      <c r="B86" s="110" t="s">
        <v>404</v>
      </c>
      <c r="C86" s="110" t="s">
        <v>233</v>
      </c>
      <c r="D86" s="110" t="s">
        <v>756</v>
      </c>
      <c r="E86" s="110" t="s">
        <v>757</v>
      </c>
      <c r="F86" s="110" t="s">
        <v>758</v>
      </c>
      <c r="G86" s="110" t="s">
        <v>451</v>
      </c>
      <c r="H86" s="110" t="s">
        <v>759</v>
      </c>
      <c r="J86" s="110" t="s">
        <v>333</v>
      </c>
    </row>
    <row r="87" spans="1:10">
      <c r="A87" s="110">
        <v>86</v>
      </c>
      <c r="B87" s="110" t="s">
        <v>404</v>
      </c>
      <c r="C87" s="110" t="s">
        <v>233</v>
      </c>
      <c r="D87" s="110" t="s">
        <v>760</v>
      </c>
      <c r="E87" s="110" t="s">
        <v>761</v>
      </c>
      <c r="F87" s="110" t="s">
        <v>762</v>
      </c>
      <c r="G87" s="110" t="s">
        <v>451</v>
      </c>
      <c r="H87" s="110" t="s">
        <v>763</v>
      </c>
      <c r="J87" s="110" t="s">
        <v>333</v>
      </c>
    </row>
    <row r="88" spans="1:10">
      <c r="A88" s="110">
        <v>87</v>
      </c>
      <c r="B88" s="110" t="s">
        <v>404</v>
      </c>
      <c r="C88" s="110" t="s">
        <v>233</v>
      </c>
      <c r="D88" s="110" t="s">
        <v>764</v>
      </c>
      <c r="E88" s="110" t="s">
        <v>765</v>
      </c>
      <c r="F88" s="110" t="s">
        <v>766</v>
      </c>
      <c r="G88" s="110" t="s">
        <v>451</v>
      </c>
      <c r="J88" s="110" t="s">
        <v>333</v>
      </c>
    </row>
    <row r="89" spans="1:10">
      <c r="A89" s="110">
        <v>88</v>
      </c>
      <c r="B89" s="110" t="s">
        <v>404</v>
      </c>
      <c r="C89" s="110" t="s">
        <v>233</v>
      </c>
      <c r="D89" s="110" t="s">
        <v>767</v>
      </c>
      <c r="E89" s="110" t="s">
        <v>768</v>
      </c>
      <c r="F89" s="110" t="s">
        <v>769</v>
      </c>
      <c r="G89" s="110" t="s">
        <v>469</v>
      </c>
      <c r="H89" s="110" t="s">
        <v>770</v>
      </c>
      <c r="J89" s="110" t="s">
        <v>333</v>
      </c>
    </row>
    <row r="90" spans="1:10">
      <c r="A90" s="110">
        <v>89</v>
      </c>
      <c r="B90" s="110" t="s">
        <v>404</v>
      </c>
      <c r="C90" s="110" t="s">
        <v>233</v>
      </c>
      <c r="D90" s="110" t="s">
        <v>771</v>
      </c>
      <c r="E90" s="110" t="s">
        <v>772</v>
      </c>
      <c r="F90" s="110" t="s">
        <v>773</v>
      </c>
      <c r="G90" s="110" t="s">
        <v>418</v>
      </c>
      <c r="H90" s="110" t="s">
        <v>774</v>
      </c>
      <c r="J90" s="110" t="s">
        <v>333</v>
      </c>
    </row>
    <row r="91" spans="1:10">
      <c r="A91" s="110">
        <v>90</v>
      </c>
      <c r="B91" s="110" t="s">
        <v>404</v>
      </c>
      <c r="C91" s="110" t="s">
        <v>233</v>
      </c>
      <c r="D91" s="110" t="s">
        <v>775</v>
      </c>
      <c r="E91" s="110" t="s">
        <v>776</v>
      </c>
      <c r="F91" s="110" t="s">
        <v>777</v>
      </c>
      <c r="G91" s="110" t="s">
        <v>607</v>
      </c>
      <c r="H91" s="110" t="s">
        <v>778</v>
      </c>
      <c r="J91" s="110" t="s">
        <v>333</v>
      </c>
    </row>
    <row r="92" spans="1:10">
      <c r="A92" s="110">
        <v>91</v>
      </c>
      <c r="B92" s="110" t="s">
        <v>404</v>
      </c>
      <c r="C92" s="110" t="s">
        <v>233</v>
      </c>
      <c r="D92" s="110" t="s">
        <v>779</v>
      </c>
      <c r="E92" s="110" t="s">
        <v>780</v>
      </c>
      <c r="F92" s="110" t="s">
        <v>781</v>
      </c>
      <c r="G92" s="110" t="s">
        <v>634</v>
      </c>
      <c r="H92" s="110" t="s">
        <v>782</v>
      </c>
      <c r="J92" s="110" t="s">
        <v>333</v>
      </c>
    </row>
    <row r="93" spans="1:10">
      <c r="A93" s="110">
        <v>92</v>
      </c>
      <c r="B93" s="110" t="s">
        <v>404</v>
      </c>
      <c r="C93" s="110" t="s">
        <v>233</v>
      </c>
      <c r="D93" s="110" t="s">
        <v>783</v>
      </c>
      <c r="E93" s="110" t="s">
        <v>784</v>
      </c>
      <c r="F93" s="110" t="s">
        <v>785</v>
      </c>
      <c r="G93" s="110" t="s">
        <v>643</v>
      </c>
      <c r="J93" s="110" t="s">
        <v>333</v>
      </c>
    </row>
    <row r="94" spans="1:10">
      <c r="A94" s="110">
        <v>93</v>
      </c>
      <c r="B94" s="110" t="s">
        <v>404</v>
      </c>
      <c r="C94" s="110" t="s">
        <v>233</v>
      </c>
      <c r="D94" s="110" t="s">
        <v>786</v>
      </c>
      <c r="E94" s="110" t="s">
        <v>787</v>
      </c>
      <c r="F94" s="110" t="s">
        <v>788</v>
      </c>
      <c r="G94" s="110" t="s">
        <v>706</v>
      </c>
      <c r="H94" s="110" t="s">
        <v>789</v>
      </c>
      <c r="J94" s="110" t="s">
        <v>333</v>
      </c>
    </row>
    <row r="95" spans="1:10">
      <c r="A95" s="110">
        <v>94</v>
      </c>
      <c r="B95" s="110" t="s">
        <v>404</v>
      </c>
      <c r="C95" s="110" t="s">
        <v>233</v>
      </c>
      <c r="D95" s="110" t="s">
        <v>790</v>
      </c>
      <c r="E95" s="110" t="s">
        <v>791</v>
      </c>
      <c r="F95" s="110" t="s">
        <v>792</v>
      </c>
      <c r="G95" s="110" t="s">
        <v>418</v>
      </c>
      <c r="H95" s="110" t="s">
        <v>793</v>
      </c>
      <c r="J95" s="110" t="s">
        <v>333</v>
      </c>
    </row>
    <row r="96" spans="1:10">
      <c r="A96" s="110">
        <v>95</v>
      </c>
      <c r="B96" s="110" t="s">
        <v>404</v>
      </c>
      <c r="C96" s="110" t="s">
        <v>233</v>
      </c>
      <c r="D96" s="110" t="s">
        <v>794</v>
      </c>
      <c r="E96" s="110" t="s">
        <v>795</v>
      </c>
      <c r="F96" s="110" t="s">
        <v>796</v>
      </c>
      <c r="G96" s="110" t="s">
        <v>418</v>
      </c>
      <c r="H96" s="110" t="s">
        <v>797</v>
      </c>
      <c r="J96" s="110" t="s">
        <v>333</v>
      </c>
    </row>
    <row r="97" spans="1:10">
      <c r="A97" s="110">
        <v>96</v>
      </c>
      <c r="B97" s="110" t="s">
        <v>404</v>
      </c>
      <c r="C97" s="110" t="s">
        <v>233</v>
      </c>
      <c r="D97" s="110" t="s">
        <v>2706</v>
      </c>
      <c r="E97" s="110" t="s">
        <v>2707</v>
      </c>
      <c r="F97" s="110" t="s">
        <v>2708</v>
      </c>
      <c r="G97" s="110" t="s">
        <v>489</v>
      </c>
      <c r="H97" s="110" t="s">
        <v>2709</v>
      </c>
      <c r="J97" s="110" t="s">
        <v>333</v>
      </c>
    </row>
    <row r="98" spans="1:10">
      <c r="A98" s="110">
        <v>97</v>
      </c>
      <c r="B98" s="110" t="s">
        <v>404</v>
      </c>
      <c r="C98" s="110" t="s">
        <v>233</v>
      </c>
      <c r="D98" s="110" t="s">
        <v>798</v>
      </c>
      <c r="E98" s="110" t="s">
        <v>799</v>
      </c>
      <c r="F98" s="110" t="s">
        <v>800</v>
      </c>
      <c r="G98" s="110" t="s">
        <v>489</v>
      </c>
      <c r="J98" s="110" t="s">
        <v>333</v>
      </c>
    </row>
    <row r="99" spans="1:10">
      <c r="A99" s="110">
        <v>98</v>
      </c>
      <c r="B99" s="110" t="s">
        <v>404</v>
      </c>
      <c r="C99" s="110" t="s">
        <v>233</v>
      </c>
      <c r="D99" s="110" t="s">
        <v>801</v>
      </c>
      <c r="E99" s="110" t="s">
        <v>802</v>
      </c>
      <c r="F99" s="110" t="s">
        <v>803</v>
      </c>
      <c r="G99" s="110" t="s">
        <v>804</v>
      </c>
      <c r="J99" s="110" t="s">
        <v>333</v>
      </c>
    </row>
    <row r="100" spans="1:10">
      <c r="A100" s="110">
        <v>99</v>
      </c>
      <c r="B100" s="110" t="s">
        <v>404</v>
      </c>
      <c r="C100" s="110" t="s">
        <v>233</v>
      </c>
      <c r="D100" s="110" t="s">
        <v>805</v>
      </c>
      <c r="E100" s="110" t="s">
        <v>806</v>
      </c>
      <c r="F100" s="110" t="s">
        <v>807</v>
      </c>
      <c r="G100" s="110" t="s">
        <v>808</v>
      </c>
      <c r="H100" s="110" t="s">
        <v>809</v>
      </c>
      <c r="J100" s="110" t="s">
        <v>333</v>
      </c>
    </row>
    <row r="101" spans="1:10">
      <c r="A101" s="110">
        <v>100</v>
      </c>
      <c r="B101" s="110" t="s">
        <v>404</v>
      </c>
      <c r="C101" s="110" t="s">
        <v>233</v>
      </c>
      <c r="D101" s="110" t="s">
        <v>810</v>
      </c>
      <c r="E101" s="110" t="s">
        <v>811</v>
      </c>
      <c r="F101" s="110" t="s">
        <v>812</v>
      </c>
      <c r="G101" s="110" t="s">
        <v>706</v>
      </c>
      <c r="H101" s="110" t="s">
        <v>707</v>
      </c>
      <c r="J101" s="110" t="s">
        <v>333</v>
      </c>
    </row>
    <row r="102" spans="1:10">
      <c r="A102" s="110">
        <v>101</v>
      </c>
      <c r="B102" s="110" t="s">
        <v>404</v>
      </c>
      <c r="C102" s="110" t="s">
        <v>233</v>
      </c>
      <c r="D102" s="110" t="s">
        <v>813</v>
      </c>
      <c r="E102" s="110" t="s">
        <v>814</v>
      </c>
      <c r="F102" s="110" t="s">
        <v>815</v>
      </c>
      <c r="G102" s="110" t="s">
        <v>816</v>
      </c>
      <c r="H102" s="110" t="s">
        <v>817</v>
      </c>
      <c r="J102" s="110" t="s">
        <v>333</v>
      </c>
    </row>
    <row r="103" spans="1:10">
      <c r="A103" s="110">
        <v>102</v>
      </c>
      <c r="B103" s="110" t="s">
        <v>404</v>
      </c>
      <c r="C103" s="110" t="s">
        <v>233</v>
      </c>
      <c r="D103" s="110" t="s">
        <v>818</v>
      </c>
      <c r="E103" s="110" t="s">
        <v>819</v>
      </c>
      <c r="F103" s="110" t="s">
        <v>820</v>
      </c>
      <c r="G103" s="110" t="s">
        <v>648</v>
      </c>
      <c r="H103" s="110" t="s">
        <v>821</v>
      </c>
      <c r="J103" s="110" t="s">
        <v>333</v>
      </c>
    </row>
    <row r="104" spans="1:10">
      <c r="A104" s="110">
        <v>103</v>
      </c>
      <c r="B104" s="110" t="s">
        <v>404</v>
      </c>
      <c r="C104" s="110" t="s">
        <v>233</v>
      </c>
      <c r="D104" s="110" t="s">
        <v>822</v>
      </c>
      <c r="E104" s="110" t="s">
        <v>823</v>
      </c>
      <c r="F104" s="110" t="s">
        <v>824</v>
      </c>
      <c r="G104" s="110" t="s">
        <v>489</v>
      </c>
      <c r="H104" s="110" t="s">
        <v>825</v>
      </c>
      <c r="J104" s="110" t="s">
        <v>333</v>
      </c>
    </row>
    <row r="105" spans="1:10">
      <c r="A105" s="110">
        <v>104</v>
      </c>
      <c r="B105" s="110" t="s">
        <v>404</v>
      </c>
      <c r="C105" s="110" t="s">
        <v>233</v>
      </c>
      <c r="D105" s="110" t="s">
        <v>826</v>
      </c>
      <c r="E105" s="110" t="s">
        <v>827</v>
      </c>
      <c r="F105" s="110" t="s">
        <v>828</v>
      </c>
      <c r="G105" s="110" t="s">
        <v>643</v>
      </c>
      <c r="H105" s="110" t="s">
        <v>829</v>
      </c>
      <c r="J105" s="110" t="s">
        <v>333</v>
      </c>
    </row>
    <row r="106" spans="1:10">
      <c r="A106" s="110">
        <v>105</v>
      </c>
      <c r="B106" s="110" t="s">
        <v>404</v>
      </c>
      <c r="C106" s="110" t="s">
        <v>233</v>
      </c>
      <c r="D106" s="110" t="s">
        <v>830</v>
      </c>
      <c r="E106" s="110" t="s">
        <v>831</v>
      </c>
      <c r="F106" s="110" t="s">
        <v>832</v>
      </c>
      <c r="G106" s="110" t="s">
        <v>413</v>
      </c>
      <c r="H106" s="110" t="s">
        <v>833</v>
      </c>
      <c r="J106" s="110" t="s">
        <v>333</v>
      </c>
    </row>
    <row r="107" spans="1:10">
      <c r="A107" s="110">
        <v>106</v>
      </c>
      <c r="B107" s="110" t="s">
        <v>404</v>
      </c>
      <c r="C107" s="110" t="s">
        <v>233</v>
      </c>
      <c r="D107" s="110" t="s">
        <v>834</v>
      </c>
      <c r="E107" s="110" t="s">
        <v>835</v>
      </c>
      <c r="F107" s="110" t="s">
        <v>836</v>
      </c>
      <c r="G107" s="110" t="s">
        <v>413</v>
      </c>
      <c r="H107" s="110" t="s">
        <v>837</v>
      </c>
      <c r="J107" s="110" t="s">
        <v>333</v>
      </c>
    </row>
    <row r="108" spans="1:10">
      <c r="A108" s="110">
        <v>107</v>
      </c>
      <c r="B108" s="110" t="s">
        <v>404</v>
      </c>
      <c r="C108" s="110" t="s">
        <v>233</v>
      </c>
      <c r="D108" s="110" t="s">
        <v>838</v>
      </c>
      <c r="E108" s="110" t="s">
        <v>839</v>
      </c>
      <c r="F108" s="110" t="s">
        <v>840</v>
      </c>
      <c r="G108" s="110" t="s">
        <v>413</v>
      </c>
      <c r="H108" s="110" t="s">
        <v>841</v>
      </c>
      <c r="J108" s="110" t="s">
        <v>333</v>
      </c>
    </row>
    <row r="109" spans="1:10">
      <c r="A109" s="110">
        <v>108</v>
      </c>
      <c r="B109" s="110" t="s">
        <v>404</v>
      </c>
      <c r="C109" s="110" t="s">
        <v>233</v>
      </c>
      <c r="D109" s="110" t="s">
        <v>842</v>
      </c>
      <c r="E109" s="110" t="s">
        <v>843</v>
      </c>
      <c r="F109" s="110" t="s">
        <v>844</v>
      </c>
      <c r="G109" s="110" t="s">
        <v>451</v>
      </c>
      <c r="H109" s="110" t="s">
        <v>845</v>
      </c>
      <c r="J109" s="110" t="s">
        <v>333</v>
      </c>
    </row>
    <row r="110" spans="1:10">
      <c r="A110" s="110">
        <v>109</v>
      </c>
      <c r="B110" s="110" t="s">
        <v>404</v>
      </c>
      <c r="C110" s="110" t="s">
        <v>233</v>
      </c>
      <c r="D110" s="110" t="s">
        <v>846</v>
      </c>
      <c r="E110" s="110" t="s">
        <v>847</v>
      </c>
      <c r="F110" s="110" t="s">
        <v>848</v>
      </c>
      <c r="G110" s="110" t="s">
        <v>658</v>
      </c>
      <c r="J110" s="110" t="s">
        <v>333</v>
      </c>
    </row>
    <row r="111" spans="1:10">
      <c r="A111" s="110">
        <v>110</v>
      </c>
      <c r="B111" s="110" t="s">
        <v>404</v>
      </c>
      <c r="C111" s="110" t="s">
        <v>233</v>
      </c>
      <c r="D111" s="110" t="s">
        <v>2710</v>
      </c>
      <c r="E111" s="110" t="s">
        <v>2711</v>
      </c>
      <c r="F111" s="110" t="s">
        <v>2712</v>
      </c>
      <c r="G111" s="110" t="s">
        <v>643</v>
      </c>
      <c r="H111" s="110" t="s">
        <v>2713</v>
      </c>
      <c r="J111" s="110" t="s">
        <v>333</v>
      </c>
    </row>
    <row r="112" spans="1:10">
      <c r="A112" s="110">
        <v>111</v>
      </c>
      <c r="B112" s="110" t="s">
        <v>404</v>
      </c>
      <c r="C112" s="110" t="s">
        <v>233</v>
      </c>
      <c r="D112" s="110" t="s">
        <v>849</v>
      </c>
      <c r="E112" s="110" t="s">
        <v>850</v>
      </c>
      <c r="F112" s="110" t="s">
        <v>851</v>
      </c>
      <c r="G112" s="110" t="s">
        <v>503</v>
      </c>
      <c r="H112" s="110" t="s">
        <v>852</v>
      </c>
      <c r="J112" s="110" t="s">
        <v>333</v>
      </c>
    </row>
    <row r="113" spans="1:10">
      <c r="A113" s="110">
        <v>112</v>
      </c>
      <c r="B113" s="110" t="s">
        <v>404</v>
      </c>
      <c r="C113" s="110" t="s">
        <v>233</v>
      </c>
      <c r="D113" s="110" t="s">
        <v>853</v>
      </c>
      <c r="E113" s="110" t="s">
        <v>854</v>
      </c>
      <c r="F113" s="110" t="s">
        <v>855</v>
      </c>
      <c r="G113" s="110" t="s">
        <v>856</v>
      </c>
      <c r="H113" s="110" t="s">
        <v>857</v>
      </c>
      <c r="J113" s="110" t="s">
        <v>333</v>
      </c>
    </row>
    <row r="114" spans="1:10">
      <c r="A114" s="110">
        <v>113</v>
      </c>
      <c r="B114" s="110" t="s">
        <v>404</v>
      </c>
      <c r="C114" s="110" t="s">
        <v>233</v>
      </c>
      <c r="D114" s="110" t="s">
        <v>858</v>
      </c>
      <c r="E114" s="110" t="s">
        <v>859</v>
      </c>
      <c r="F114" s="110" t="s">
        <v>860</v>
      </c>
      <c r="G114" s="110" t="s">
        <v>469</v>
      </c>
      <c r="H114" s="110" t="s">
        <v>861</v>
      </c>
      <c r="J114" s="110" t="s">
        <v>333</v>
      </c>
    </row>
    <row r="115" spans="1:10">
      <c r="A115" s="110">
        <v>114</v>
      </c>
      <c r="B115" s="110" t="s">
        <v>404</v>
      </c>
      <c r="C115" s="110" t="s">
        <v>233</v>
      </c>
      <c r="D115" s="110" t="s">
        <v>862</v>
      </c>
      <c r="E115" s="110" t="s">
        <v>863</v>
      </c>
      <c r="F115" s="110" t="s">
        <v>864</v>
      </c>
      <c r="G115" s="110" t="s">
        <v>607</v>
      </c>
      <c r="J115" s="110" t="s">
        <v>333</v>
      </c>
    </row>
    <row r="116" spans="1:10">
      <c r="A116" s="110">
        <v>115</v>
      </c>
      <c r="B116" s="110" t="s">
        <v>404</v>
      </c>
      <c r="C116" s="110" t="s">
        <v>233</v>
      </c>
      <c r="D116" s="110" t="s">
        <v>865</v>
      </c>
      <c r="E116" s="110" t="s">
        <v>866</v>
      </c>
      <c r="F116" s="110" t="s">
        <v>867</v>
      </c>
      <c r="G116" s="110" t="s">
        <v>643</v>
      </c>
      <c r="J116" s="110" t="s">
        <v>333</v>
      </c>
    </row>
    <row r="117" spans="1:10">
      <c r="A117" s="110">
        <v>116</v>
      </c>
      <c r="B117" s="110" t="s">
        <v>404</v>
      </c>
      <c r="C117" s="110" t="s">
        <v>233</v>
      </c>
      <c r="D117" s="110" t="s">
        <v>868</v>
      </c>
      <c r="E117" s="110" t="s">
        <v>869</v>
      </c>
      <c r="F117" s="110" t="s">
        <v>870</v>
      </c>
      <c r="G117" s="110" t="s">
        <v>469</v>
      </c>
      <c r="H117" s="110" t="s">
        <v>871</v>
      </c>
      <c r="J117" s="110" t="s">
        <v>333</v>
      </c>
    </row>
    <row r="118" spans="1:10">
      <c r="A118" s="110">
        <v>117</v>
      </c>
      <c r="B118" s="110" t="s">
        <v>404</v>
      </c>
      <c r="C118" s="110" t="s">
        <v>233</v>
      </c>
      <c r="D118" s="110" t="s">
        <v>872</v>
      </c>
      <c r="E118" s="110" t="s">
        <v>873</v>
      </c>
      <c r="F118" s="110" t="s">
        <v>874</v>
      </c>
      <c r="G118" s="110" t="s">
        <v>816</v>
      </c>
      <c r="H118" s="110" t="s">
        <v>875</v>
      </c>
      <c r="J118" s="110" t="s">
        <v>333</v>
      </c>
    </row>
    <row r="119" spans="1:10">
      <c r="A119" s="110">
        <v>118</v>
      </c>
      <c r="B119" s="110" t="s">
        <v>404</v>
      </c>
      <c r="C119" s="110" t="s">
        <v>233</v>
      </c>
      <c r="D119" s="110" t="s">
        <v>876</v>
      </c>
      <c r="E119" s="110" t="s">
        <v>877</v>
      </c>
      <c r="F119" s="110" t="s">
        <v>878</v>
      </c>
      <c r="G119" s="110" t="s">
        <v>469</v>
      </c>
      <c r="J119" s="110" t="s">
        <v>333</v>
      </c>
    </row>
    <row r="120" spans="1:10">
      <c r="A120" s="110">
        <v>119</v>
      </c>
      <c r="B120" s="110" t="s">
        <v>404</v>
      </c>
      <c r="C120" s="110" t="s">
        <v>233</v>
      </c>
      <c r="D120" s="110" t="s">
        <v>879</v>
      </c>
      <c r="E120" s="110" t="s">
        <v>880</v>
      </c>
      <c r="F120" s="110" t="s">
        <v>881</v>
      </c>
      <c r="G120" s="110" t="s">
        <v>882</v>
      </c>
      <c r="H120" s="110" t="s">
        <v>883</v>
      </c>
      <c r="J120" s="110" t="s">
        <v>333</v>
      </c>
    </row>
    <row r="121" spans="1:10">
      <c r="A121" s="110">
        <v>120</v>
      </c>
      <c r="B121" s="110" t="s">
        <v>404</v>
      </c>
      <c r="C121" s="110" t="s">
        <v>233</v>
      </c>
      <c r="D121" s="110" t="s">
        <v>884</v>
      </c>
      <c r="E121" s="110" t="s">
        <v>885</v>
      </c>
      <c r="F121" s="110" t="s">
        <v>886</v>
      </c>
      <c r="G121" s="110" t="s">
        <v>887</v>
      </c>
      <c r="J121" s="110" t="s">
        <v>333</v>
      </c>
    </row>
    <row r="122" spans="1:10">
      <c r="A122" s="110">
        <v>121</v>
      </c>
      <c r="B122" s="110" t="s">
        <v>404</v>
      </c>
      <c r="C122" s="110" t="s">
        <v>233</v>
      </c>
      <c r="D122" s="110" t="s">
        <v>888</v>
      </c>
      <c r="E122" s="110" t="s">
        <v>889</v>
      </c>
      <c r="F122" s="110" t="s">
        <v>890</v>
      </c>
      <c r="G122" s="110" t="s">
        <v>658</v>
      </c>
      <c r="H122" s="110" t="s">
        <v>891</v>
      </c>
      <c r="J122" s="110" t="s">
        <v>333</v>
      </c>
    </row>
    <row r="123" spans="1:10">
      <c r="A123" s="110">
        <v>122</v>
      </c>
      <c r="B123" s="110" t="s">
        <v>404</v>
      </c>
      <c r="C123" s="110" t="s">
        <v>233</v>
      </c>
      <c r="D123" s="110" t="s">
        <v>892</v>
      </c>
      <c r="E123" s="110" t="s">
        <v>893</v>
      </c>
      <c r="F123" s="110" t="s">
        <v>894</v>
      </c>
      <c r="G123" s="110" t="s">
        <v>418</v>
      </c>
      <c r="H123" s="110" t="s">
        <v>895</v>
      </c>
      <c r="J123" s="110" t="s">
        <v>333</v>
      </c>
    </row>
    <row r="124" spans="1:10">
      <c r="A124" s="110">
        <v>123</v>
      </c>
      <c r="B124" s="110" t="s">
        <v>404</v>
      </c>
      <c r="C124" s="110" t="s">
        <v>233</v>
      </c>
      <c r="D124" s="110" t="s">
        <v>896</v>
      </c>
      <c r="E124" s="110" t="s">
        <v>897</v>
      </c>
      <c r="F124" s="110" t="s">
        <v>898</v>
      </c>
      <c r="G124" s="110" t="s">
        <v>643</v>
      </c>
      <c r="H124" s="110" t="s">
        <v>899</v>
      </c>
      <c r="J124" s="110" t="s">
        <v>333</v>
      </c>
    </row>
    <row r="125" spans="1:10">
      <c r="A125" s="110">
        <v>124</v>
      </c>
      <c r="B125" s="110" t="s">
        <v>404</v>
      </c>
      <c r="C125" s="110" t="s">
        <v>233</v>
      </c>
      <c r="D125" s="110" t="s">
        <v>900</v>
      </c>
      <c r="E125" s="110" t="s">
        <v>901</v>
      </c>
      <c r="F125" s="110" t="s">
        <v>902</v>
      </c>
      <c r="G125" s="110" t="s">
        <v>451</v>
      </c>
      <c r="H125" s="110" t="s">
        <v>903</v>
      </c>
      <c r="J125" s="110" t="s">
        <v>333</v>
      </c>
    </row>
    <row r="126" spans="1:10">
      <c r="A126" s="110">
        <v>125</v>
      </c>
      <c r="B126" s="110" t="s">
        <v>404</v>
      </c>
      <c r="C126" s="110" t="s">
        <v>233</v>
      </c>
      <c r="D126" s="110" t="s">
        <v>904</v>
      </c>
      <c r="E126" s="110" t="s">
        <v>905</v>
      </c>
      <c r="F126" s="110" t="s">
        <v>906</v>
      </c>
      <c r="G126" s="110" t="s">
        <v>882</v>
      </c>
      <c r="H126" s="110" t="s">
        <v>907</v>
      </c>
      <c r="J126" s="110" t="s">
        <v>333</v>
      </c>
    </row>
    <row r="127" spans="1:10">
      <c r="A127" s="110">
        <v>126</v>
      </c>
      <c r="B127" s="110" t="s">
        <v>404</v>
      </c>
      <c r="C127" s="110" t="s">
        <v>233</v>
      </c>
      <c r="D127" s="110" t="s">
        <v>908</v>
      </c>
      <c r="E127" s="110" t="s">
        <v>909</v>
      </c>
      <c r="F127" s="110" t="s">
        <v>910</v>
      </c>
      <c r="G127" s="110" t="s">
        <v>911</v>
      </c>
      <c r="H127" s="110" t="s">
        <v>912</v>
      </c>
      <c r="J127" s="110" t="s">
        <v>333</v>
      </c>
    </row>
    <row r="128" spans="1:10">
      <c r="A128" s="110">
        <v>127</v>
      </c>
      <c r="B128" s="110" t="s">
        <v>404</v>
      </c>
      <c r="C128" s="110" t="s">
        <v>233</v>
      </c>
      <c r="D128" s="110" t="s">
        <v>913</v>
      </c>
      <c r="E128" s="110" t="s">
        <v>914</v>
      </c>
      <c r="F128" s="110" t="s">
        <v>915</v>
      </c>
      <c r="G128" s="110" t="s">
        <v>460</v>
      </c>
      <c r="H128" s="110" t="s">
        <v>916</v>
      </c>
      <c r="J128" s="110" t="s">
        <v>333</v>
      </c>
    </row>
    <row r="129" spans="1:10">
      <c r="A129" s="110">
        <v>128</v>
      </c>
      <c r="B129" s="110" t="s">
        <v>404</v>
      </c>
      <c r="C129" s="110" t="s">
        <v>233</v>
      </c>
      <c r="D129" s="110" t="s">
        <v>917</v>
      </c>
      <c r="E129" s="110" t="s">
        <v>918</v>
      </c>
      <c r="F129" s="110" t="s">
        <v>919</v>
      </c>
      <c r="G129" s="110" t="s">
        <v>607</v>
      </c>
      <c r="J129" s="110" t="s">
        <v>333</v>
      </c>
    </row>
    <row r="130" spans="1:10">
      <c r="A130" s="110">
        <v>129</v>
      </c>
      <c r="B130" s="110" t="s">
        <v>404</v>
      </c>
      <c r="C130" s="110" t="s">
        <v>233</v>
      </c>
      <c r="D130" s="110" t="s">
        <v>920</v>
      </c>
      <c r="E130" s="110" t="s">
        <v>921</v>
      </c>
      <c r="F130" s="110" t="s">
        <v>922</v>
      </c>
      <c r="G130" s="110" t="s">
        <v>489</v>
      </c>
      <c r="H130" s="110" t="s">
        <v>923</v>
      </c>
      <c r="J130" s="110" t="s">
        <v>333</v>
      </c>
    </row>
    <row r="131" spans="1:10">
      <c r="A131" s="110">
        <v>130</v>
      </c>
      <c r="B131" s="110" t="s">
        <v>404</v>
      </c>
      <c r="C131" s="110" t="s">
        <v>233</v>
      </c>
      <c r="D131" s="110" t="s">
        <v>924</v>
      </c>
      <c r="E131" s="110" t="s">
        <v>925</v>
      </c>
      <c r="F131" s="110" t="s">
        <v>926</v>
      </c>
      <c r="G131" s="110" t="s">
        <v>603</v>
      </c>
      <c r="H131" s="110" t="s">
        <v>927</v>
      </c>
      <c r="J131" s="110" t="s">
        <v>333</v>
      </c>
    </row>
    <row r="132" spans="1:10">
      <c r="A132" s="110">
        <v>131</v>
      </c>
      <c r="B132" s="110" t="s">
        <v>404</v>
      </c>
      <c r="C132" s="110" t="s">
        <v>233</v>
      </c>
      <c r="D132" s="110" t="s">
        <v>928</v>
      </c>
      <c r="E132" s="110" t="s">
        <v>929</v>
      </c>
      <c r="F132" s="110" t="s">
        <v>930</v>
      </c>
      <c r="G132" s="110" t="s">
        <v>816</v>
      </c>
      <c r="H132" s="110" t="s">
        <v>931</v>
      </c>
      <c r="J132" s="110" t="s">
        <v>333</v>
      </c>
    </row>
    <row r="133" spans="1:10">
      <c r="A133" s="110">
        <v>132</v>
      </c>
      <c r="B133" s="110" t="s">
        <v>404</v>
      </c>
      <c r="C133" s="110" t="s">
        <v>233</v>
      </c>
      <c r="D133" s="110" t="s">
        <v>932</v>
      </c>
      <c r="E133" s="110" t="s">
        <v>933</v>
      </c>
      <c r="F133" s="110" t="s">
        <v>934</v>
      </c>
      <c r="G133" s="110" t="s">
        <v>935</v>
      </c>
      <c r="H133" s="110" t="s">
        <v>936</v>
      </c>
      <c r="J133" s="110" t="s">
        <v>333</v>
      </c>
    </row>
    <row r="134" spans="1:10">
      <c r="A134" s="110">
        <v>133</v>
      </c>
      <c r="B134" s="110" t="s">
        <v>404</v>
      </c>
      <c r="C134" s="110" t="s">
        <v>233</v>
      </c>
      <c r="D134" s="110" t="s">
        <v>937</v>
      </c>
      <c r="E134" s="110" t="s">
        <v>938</v>
      </c>
      <c r="F134" s="110" t="s">
        <v>939</v>
      </c>
      <c r="G134" s="110" t="s">
        <v>653</v>
      </c>
      <c r="H134" s="110" t="s">
        <v>940</v>
      </c>
      <c r="J134" s="110" t="s">
        <v>333</v>
      </c>
    </row>
    <row r="135" spans="1:10">
      <c r="A135" s="110">
        <v>134</v>
      </c>
      <c r="B135" s="110" t="s">
        <v>404</v>
      </c>
      <c r="C135" s="110" t="s">
        <v>233</v>
      </c>
      <c r="D135" s="110" t="s">
        <v>941</v>
      </c>
      <c r="E135" s="110" t="s">
        <v>938</v>
      </c>
      <c r="F135" s="110" t="s">
        <v>939</v>
      </c>
      <c r="G135" s="110" t="s">
        <v>942</v>
      </c>
      <c r="H135" s="110" t="s">
        <v>940</v>
      </c>
      <c r="J135" s="110" t="s">
        <v>333</v>
      </c>
    </row>
    <row r="136" spans="1:10">
      <c r="A136" s="110">
        <v>135</v>
      </c>
      <c r="B136" s="110" t="s">
        <v>404</v>
      </c>
      <c r="C136" s="110" t="s">
        <v>233</v>
      </c>
      <c r="D136" s="110" t="s">
        <v>943</v>
      </c>
      <c r="E136" s="110" t="s">
        <v>944</v>
      </c>
      <c r="F136" s="110" t="s">
        <v>945</v>
      </c>
      <c r="G136" s="110" t="s">
        <v>684</v>
      </c>
      <c r="J136" s="110" t="s">
        <v>333</v>
      </c>
    </row>
    <row r="137" spans="1:10">
      <c r="A137" s="110">
        <v>136</v>
      </c>
      <c r="B137" s="110" t="s">
        <v>404</v>
      </c>
      <c r="C137" s="110" t="s">
        <v>233</v>
      </c>
      <c r="D137" s="110" t="s">
        <v>946</v>
      </c>
      <c r="E137" s="110" t="s">
        <v>947</v>
      </c>
      <c r="F137" s="110" t="s">
        <v>948</v>
      </c>
      <c r="G137" s="110" t="s">
        <v>607</v>
      </c>
      <c r="H137" s="110" t="s">
        <v>949</v>
      </c>
      <c r="J137" s="110" t="s">
        <v>333</v>
      </c>
    </row>
    <row r="138" spans="1:10">
      <c r="A138" s="110">
        <v>137</v>
      </c>
      <c r="B138" s="110" t="s">
        <v>404</v>
      </c>
      <c r="C138" s="110" t="s">
        <v>233</v>
      </c>
      <c r="D138" s="110" t="s">
        <v>950</v>
      </c>
      <c r="E138" s="110" t="s">
        <v>951</v>
      </c>
      <c r="F138" s="110" t="s">
        <v>952</v>
      </c>
      <c r="G138" s="110" t="s">
        <v>503</v>
      </c>
      <c r="H138" s="110" t="s">
        <v>953</v>
      </c>
      <c r="J138" s="110" t="s">
        <v>333</v>
      </c>
    </row>
    <row r="139" spans="1:10">
      <c r="A139" s="110">
        <v>138</v>
      </c>
      <c r="B139" s="110" t="s">
        <v>404</v>
      </c>
      <c r="C139" s="110" t="s">
        <v>233</v>
      </c>
      <c r="D139" s="110" t="s">
        <v>954</v>
      </c>
      <c r="E139" s="110" t="s">
        <v>955</v>
      </c>
      <c r="F139" s="110" t="s">
        <v>956</v>
      </c>
      <c r="G139" s="110" t="s">
        <v>957</v>
      </c>
      <c r="H139" s="110" t="s">
        <v>958</v>
      </c>
      <c r="J139" s="110" t="s">
        <v>333</v>
      </c>
    </row>
    <row r="140" spans="1:10">
      <c r="A140" s="110">
        <v>139</v>
      </c>
      <c r="B140" s="110" t="s">
        <v>404</v>
      </c>
      <c r="C140" s="110" t="s">
        <v>233</v>
      </c>
      <c r="D140" s="110" t="s">
        <v>959</v>
      </c>
      <c r="E140" s="110" t="s">
        <v>960</v>
      </c>
      <c r="F140" s="110" t="s">
        <v>961</v>
      </c>
      <c r="G140" s="110" t="s">
        <v>621</v>
      </c>
      <c r="J140" s="110" t="s">
        <v>333</v>
      </c>
    </row>
    <row r="141" spans="1:10">
      <c r="A141" s="110">
        <v>140</v>
      </c>
      <c r="B141" s="110" t="s">
        <v>404</v>
      </c>
      <c r="C141" s="110" t="s">
        <v>233</v>
      </c>
      <c r="D141" s="110" t="s">
        <v>962</v>
      </c>
      <c r="E141" s="110" t="s">
        <v>963</v>
      </c>
      <c r="F141" s="110" t="s">
        <v>964</v>
      </c>
      <c r="G141" s="110" t="s">
        <v>607</v>
      </c>
      <c r="H141" s="110" t="s">
        <v>965</v>
      </c>
      <c r="J141" s="110" t="s">
        <v>333</v>
      </c>
    </row>
    <row r="142" spans="1:10">
      <c r="A142" s="110">
        <v>141</v>
      </c>
      <c r="B142" s="110" t="s">
        <v>404</v>
      </c>
      <c r="C142" s="110" t="s">
        <v>233</v>
      </c>
      <c r="D142" s="110" t="s">
        <v>966</v>
      </c>
      <c r="E142" s="110" t="s">
        <v>967</v>
      </c>
      <c r="F142" s="110" t="s">
        <v>968</v>
      </c>
      <c r="G142" s="110" t="s">
        <v>489</v>
      </c>
      <c r="H142" s="110" t="s">
        <v>969</v>
      </c>
      <c r="J142" s="110" t="s">
        <v>333</v>
      </c>
    </row>
    <row r="143" spans="1:10">
      <c r="A143" s="110">
        <v>142</v>
      </c>
      <c r="B143" s="110" t="s">
        <v>404</v>
      </c>
      <c r="C143" s="110" t="s">
        <v>233</v>
      </c>
      <c r="D143" s="110" t="s">
        <v>970</v>
      </c>
      <c r="E143" s="110" t="s">
        <v>971</v>
      </c>
      <c r="F143" s="110" t="s">
        <v>972</v>
      </c>
      <c r="G143" s="110" t="s">
        <v>658</v>
      </c>
      <c r="H143" s="110" t="s">
        <v>973</v>
      </c>
      <c r="J143" s="110" t="s">
        <v>333</v>
      </c>
    </row>
    <row r="144" spans="1:10">
      <c r="A144" s="110">
        <v>143</v>
      </c>
      <c r="B144" s="110" t="s">
        <v>404</v>
      </c>
      <c r="C144" s="110" t="s">
        <v>233</v>
      </c>
      <c r="D144" s="110" t="s">
        <v>974</v>
      </c>
      <c r="E144" s="110" t="s">
        <v>975</v>
      </c>
      <c r="F144" s="110" t="s">
        <v>976</v>
      </c>
      <c r="G144" s="110" t="s">
        <v>689</v>
      </c>
      <c r="H144" s="110" t="s">
        <v>977</v>
      </c>
      <c r="J144" s="110" t="s">
        <v>333</v>
      </c>
    </row>
    <row r="145" spans="1:10">
      <c r="A145" s="110">
        <v>144</v>
      </c>
      <c r="B145" s="110" t="s">
        <v>404</v>
      </c>
      <c r="C145" s="110" t="s">
        <v>233</v>
      </c>
      <c r="D145" s="110" t="s">
        <v>978</v>
      </c>
      <c r="E145" s="110" t="s">
        <v>979</v>
      </c>
      <c r="F145" s="110" t="s">
        <v>980</v>
      </c>
      <c r="G145" s="110" t="s">
        <v>634</v>
      </c>
      <c r="H145" s="110" t="s">
        <v>981</v>
      </c>
      <c r="J145" s="110" t="s">
        <v>333</v>
      </c>
    </row>
    <row r="146" spans="1:10">
      <c r="A146" s="110">
        <v>145</v>
      </c>
      <c r="B146" s="110" t="s">
        <v>404</v>
      </c>
      <c r="C146" s="110" t="s">
        <v>233</v>
      </c>
      <c r="D146" s="110" t="s">
        <v>982</v>
      </c>
      <c r="E146" s="110" t="s">
        <v>983</v>
      </c>
      <c r="F146" s="110" t="s">
        <v>984</v>
      </c>
      <c r="G146" s="110" t="s">
        <v>808</v>
      </c>
      <c r="H146" s="110" t="s">
        <v>985</v>
      </c>
      <c r="J146" s="110" t="s">
        <v>333</v>
      </c>
    </row>
    <row r="147" spans="1:10">
      <c r="A147" s="110">
        <v>146</v>
      </c>
      <c r="B147" s="110" t="s">
        <v>404</v>
      </c>
      <c r="C147" s="110" t="s">
        <v>233</v>
      </c>
      <c r="D147" s="110" t="s">
        <v>986</v>
      </c>
      <c r="E147" s="110" t="s">
        <v>987</v>
      </c>
      <c r="F147" s="110" t="s">
        <v>988</v>
      </c>
      <c r="G147" s="110" t="s">
        <v>469</v>
      </c>
      <c r="J147" s="110" t="s">
        <v>333</v>
      </c>
    </row>
    <row r="148" spans="1:10">
      <c r="A148" s="110">
        <v>147</v>
      </c>
      <c r="B148" s="110" t="s">
        <v>404</v>
      </c>
      <c r="C148" s="110" t="s">
        <v>233</v>
      </c>
      <c r="D148" s="110" t="s">
        <v>2714</v>
      </c>
      <c r="E148" s="110" t="s">
        <v>2715</v>
      </c>
      <c r="F148" s="110" t="s">
        <v>2716</v>
      </c>
      <c r="G148" s="110" t="s">
        <v>816</v>
      </c>
      <c r="H148" s="110" t="s">
        <v>2717</v>
      </c>
      <c r="J148" s="110" t="s">
        <v>333</v>
      </c>
    </row>
    <row r="149" spans="1:10">
      <c r="A149" s="110">
        <v>148</v>
      </c>
      <c r="B149" s="110" t="s">
        <v>404</v>
      </c>
      <c r="C149" s="110" t="s">
        <v>233</v>
      </c>
      <c r="D149" s="110" t="s">
        <v>989</v>
      </c>
      <c r="E149" s="110" t="s">
        <v>990</v>
      </c>
      <c r="F149" s="110" t="s">
        <v>991</v>
      </c>
      <c r="G149" s="110" t="s">
        <v>451</v>
      </c>
      <c r="H149" s="110" t="s">
        <v>992</v>
      </c>
      <c r="J149" s="110" t="s">
        <v>333</v>
      </c>
    </row>
    <row r="150" spans="1:10">
      <c r="A150" s="110">
        <v>149</v>
      </c>
      <c r="B150" s="110" t="s">
        <v>404</v>
      </c>
      <c r="C150" s="110" t="s">
        <v>233</v>
      </c>
      <c r="D150" s="110" t="s">
        <v>993</v>
      </c>
      <c r="E150" s="110" t="s">
        <v>994</v>
      </c>
      <c r="F150" s="110" t="s">
        <v>995</v>
      </c>
      <c r="G150" s="110" t="s">
        <v>503</v>
      </c>
      <c r="H150" s="110" t="s">
        <v>996</v>
      </c>
      <c r="J150" s="110" t="s">
        <v>333</v>
      </c>
    </row>
    <row r="151" spans="1:10">
      <c r="A151" s="110">
        <v>150</v>
      </c>
      <c r="B151" s="110" t="s">
        <v>404</v>
      </c>
      <c r="C151" s="110" t="s">
        <v>233</v>
      </c>
      <c r="D151" s="110" t="s">
        <v>997</v>
      </c>
      <c r="E151" s="110" t="s">
        <v>998</v>
      </c>
      <c r="F151" s="110" t="s">
        <v>999</v>
      </c>
      <c r="G151" s="110" t="s">
        <v>684</v>
      </c>
      <c r="H151" s="110" t="s">
        <v>1000</v>
      </c>
      <c r="J151" s="110" t="s">
        <v>333</v>
      </c>
    </row>
    <row r="152" spans="1:10">
      <c r="A152" s="110">
        <v>151</v>
      </c>
      <c r="B152" s="110" t="s">
        <v>404</v>
      </c>
      <c r="C152" s="110" t="s">
        <v>233</v>
      </c>
      <c r="D152" s="110" t="s">
        <v>1001</v>
      </c>
      <c r="E152" s="110" t="s">
        <v>1002</v>
      </c>
      <c r="F152" s="110" t="s">
        <v>1003</v>
      </c>
      <c r="G152" s="110" t="s">
        <v>469</v>
      </c>
      <c r="H152" s="110" t="s">
        <v>1004</v>
      </c>
      <c r="J152" s="110" t="s">
        <v>333</v>
      </c>
    </row>
    <row r="153" spans="1:10">
      <c r="A153" s="110">
        <v>152</v>
      </c>
      <c r="B153" s="110" t="s">
        <v>404</v>
      </c>
      <c r="C153" s="110" t="s">
        <v>233</v>
      </c>
      <c r="D153" s="110" t="s">
        <v>1005</v>
      </c>
      <c r="E153" s="110" t="s">
        <v>1006</v>
      </c>
      <c r="F153" s="110" t="s">
        <v>1007</v>
      </c>
      <c r="G153" s="110" t="s">
        <v>621</v>
      </c>
      <c r="H153" s="110" t="s">
        <v>1008</v>
      </c>
      <c r="J153" s="110" t="s">
        <v>333</v>
      </c>
    </row>
    <row r="154" spans="1:10">
      <c r="A154" s="110">
        <v>153</v>
      </c>
      <c r="B154" s="110" t="s">
        <v>404</v>
      </c>
      <c r="C154" s="110" t="s">
        <v>233</v>
      </c>
      <c r="D154" s="110" t="s">
        <v>1009</v>
      </c>
      <c r="E154" s="110" t="s">
        <v>1010</v>
      </c>
      <c r="F154" s="110" t="s">
        <v>1011</v>
      </c>
      <c r="G154" s="110" t="s">
        <v>469</v>
      </c>
      <c r="H154" s="110" t="s">
        <v>1012</v>
      </c>
      <c r="J154" s="110" t="s">
        <v>333</v>
      </c>
    </row>
    <row r="155" spans="1:10">
      <c r="A155" s="110">
        <v>154</v>
      </c>
      <c r="B155" s="110" t="s">
        <v>404</v>
      </c>
      <c r="C155" s="110" t="s">
        <v>233</v>
      </c>
      <c r="D155" s="110" t="s">
        <v>1013</v>
      </c>
      <c r="E155" s="110" t="s">
        <v>1014</v>
      </c>
      <c r="F155" s="110" t="s">
        <v>1015</v>
      </c>
      <c r="G155" s="110" t="s">
        <v>1016</v>
      </c>
      <c r="H155" s="110" t="s">
        <v>1017</v>
      </c>
      <c r="J155" s="110" t="s">
        <v>333</v>
      </c>
    </row>
    <row r="156" spans="1:10">
      <c r="A156" s="110">
        <v>155</v>
      </c>
      <c r="B156" s="110" t="s">
        <v>404</v>
      </c>
      <c r="C156" s="110" t="s">
        <v>233</v>
      </c>
      <c r="D156" s="110" t="s">
        <v>1018</v>
      </c>
      <c r="E156" s="110" t="s">
        <v>1019</v>
      </c>
      <c r="F156" s="110" t="s">
        <v>1020</v>
      </c>
      <c r="G156" s="110" t="s">
        <v>808</v>
      </c>
      <c r="H156" s="110" t="s">
        <v>1021</v>
      </c>
      <c r="J156" s="110" t="s">
        <v>333</v>
      </c>
    </row>
    <row r="157" spans="1:10">
      <c r="A157" s="110">
        <v>156</v>
      </c>
      <c r="B157" s="110" t="s">
        <v>404</v>
      </c>
      <c r="C157" s="110" t="s">
        <v>233</v>
      </c>
      <c r="D157" s="110" t="s">
        <v>1022</v>
      </c>
      <c r="E157" s="110" t="s">
        <v>1023</v>
      </c>
      <c r="F157" s="110" t="s">
        <v>1024</v>
      </c>
      <c r="G157" s="110" t="s">
        <v>689</v>
      </c>
      <c r="H157" s="110" t="s">
        <v>1025</v>
      </c>
      <c r="J157" s="110" t="s">
        <v>333</v>
      </c>
    </row>
    <row r="158" spans="1:10">
      <c r="A158" s="110">
        <v>157</v>
      </c>
      <c r="B158" s="110" t="s">
        <v>404</v>
      </c>
      <c r="C158" s="110" t="s">
        <v>233</v>
      </c>
      <c r="D158" s="110" t="s">
        <v>1026</v>
      </c>
      <c r="E158" s="110" t="s">
        <v>1027</v>
      </c>
      <c r="F158" s="110" t="s">
        <v>1028</v>
      </c>
      <c r="G158" s="110" t="s">
        <v>1029</v>
      </c>
      <c r="H158" s="110" t="s">
        <v>1030</v>
      </c>
      <c r="J158" s="110" t="s">
        <v>333</v>
      </c>
    </row>
    <row r="159" spans="1:10">
      <c r="A159" s="110">
        <v>158</v>
      </c>
      <c r="B159" s="110" t="s">
        <v>404</v>
      </c>
      <c r="C159" s="110" t="s">
        <v>233</v>
      </c>
      <c r="D159" s="110" t="s">
        <v>1031</v>
      </c>
      <c r="E159" s="110" t="s">
        <v>1032</v>
      </c>
      <c r="F159" s="110" t="s">
        <v>1033</v>
      </c>
      <c r="G159" s="110" t="s">
        <v>1034</v>
      </c>
      <c r="H159" s="110" t="s">
        <v>1035</v>
      </c>
      <c r="J159" s="110" t="s">
        <v>333</v>
      </c>
    </row>
    <row r="160" spans="1:10">
      <c r="A160" s="110">
        <v>159</v>
      </c>
      <c r="B160" s="110" t="s">
        <v>404</v>
      </c>
      <c r="C160" s="110" t="s">
        <v>233</v>
      </c>
      <c r="D160" s="110" t="s">
        <v>1036</v>
      </c>
      <c r="E160" s="110" t="s">
        <v>1037</v>
      </c>
      <c r="F160" s="110" t="s">
        <v>1038</v>
      </c>
      <c r="G160" s="110" t="s">
        <v>808</v>
      </c>
      <c r="H160" s="110" t="s">
        <v>1039</v>
      </c>
      <c r="J160" s="110" t="s">
        <v>333</v>
      </c>
    </row>
    <row r="161" spans="1:10">
      <c r="A161" s="110">
        <v>160</v>
      </c>
      <c r="B161" s="110" t="s">
        <v>404</v>
      </c>
      <c r="C161" s="110" t="s">
        <v>233</v>
      </c>
      <c r="D161" s="110" t="s">
        <v>1040</v>
      </c>
      <c r="E161" s="110" t="s">
        <v>1041</v>
      </c>
      <c r="F161" s="110" t="s">
        <v>1042</v>
      </c>
      <c r="G161" s="110" t="s">
        <v>706</v>
      </c>
      <c r="H161" s="110" t="s">
        <v>1043</v>
      </c>
      <c r="J161" s="110" t="s">
        <v>333</v>
      </c>
    </row>
    <row r="162" spans="1:10">
      <c r="A162" s="110">
        <v>161</v>
      </c>
      <c r="B162" s="110" t="s">
        <v>404</v>
      </c>
      <c r="C162" s="110" t="s">
        <v>233</v>
      </c>
      <c r="D162" s="110" t="s">
        <v>1044</v>
      </c>
      <c r="E162" s="110" t="s">
        <v>1045</v>
      </c>
      <c r="F162" s="110" t="s">
        <v>1046</v>
      </c>
      <c r="G162" s="110" t="s">
        <v>607</v>
      </c>
      <c r="H162" s="110" t="s">
        <v>1047</v>
      </c>
      <c r="J162" s="110" t="s">
        <v>333</v>
      </c>
    </row>
    <row r="163" spans="1:10">
      <c r="A163" s="110">
        <v>162</v>
      </c>
      <c r="B163" s="110" t="s">
        <v>404</v>
      </c>
      <c r="C163" s="110" t="s">
        <v>233</v>
      </c>
      <c r="D163" s="110" t="s">
        <v>1048</v>
      </c>
      <c r="E163" s="110" t="s">
        <v>1049</v>
      </c>
      <c r="F163" s="110" t="s">
        <v>1050</v>
      </c>
      <c r="G163" s="110" t="s">
        <v>658</v>
      </c>
      <c r="J163" s="110" t="s">
        <v>333</v>
      </c>
    </row>
    <row r="164" spans="1:10">
      <c r="A164" s="110">
        <v>163</v>
      </c>
      <c r="B164" s="110" t="s">
        <v>404</v>
      </c>
      <c r="C164" s="110" t="s">
        <v>233</v>
      </c>
      <c r="D164" s="110" t="s">
        <v>1051</v>
      </c>
      <c r="E164" s="110" t="s">
        <v>1049</v>
      </c>
      <c r="F164" s="110" t="s">
        <v>1052</v>
      </c>
      <c r="G164" s="110" t="s">
        <v>489</v>
      </c>
      <c r="H164" s="110" t="s">
        <v>1053</v>
      </c>
      <c r="J164" s="110" t="s">
        <v>333</v>
      </c>
    </row>
    <row r="165" spans="1:10">
      <c r="A165" s="110">
        <v>164</v>
      </c>
      <c r="B165" s="110" t="s">
        <v>404</v>
      </c>
      <c r="C165" s="110" t="s">
        <v>233</v>
      </c>
      <c r="D165" s="110" t="s">
        <v>1054</v>
      </c>
      <c r="E165" s="110" t="s">
        <v>1055</v>
      </c>
      <c r="F165" s="110" t="s">
        <v>1056</v>
      </c>
      <c r="G165" s="110" t="s">
        <v>723</v>
      </c>
      <c r="H165" s="110" t="s">
        <v>1057</v>
      </c>
      <c r="J165" s="110" t="s">
        <v>333</v>
      </c>
    </row>
    <row r="166" spans="1:10">
      <c r="A166" s="110">
        <v>165</v>
      </c>
      <c r="B166" s="110" t="s">
        <v>404</v>
      </c>
      <c r="C166" s="110" t="s">
        <v>233</v>
      </c>
      <c r="D166" s="110" t="s">
        <v>2718</v>
      </c>
      <c r="E166" s="110" t="s">
        <v>2719</v>
      </c>
      <c r="F166" s="110" t="s">
        <v>2720</v>
      </c>
      <c r="G166" s="110" t="s">
        <v>469</v>
      </c>
      <c r="H166" s="110" t="s">
        <v>2721</v>
      </c>
      <c r="J166" s="110" t="s">
        <v>333</v>
      </c>
    </row>
    <row r="167" spans="1:10">
      <c r="A167" s="110">
        <v>166</v>
      </c>
      <c r="B167" s="110" t="s">
        <v>404</v>
      </c>
      <c r="C167" s="110" t="s">
        <v>233</v>
      </c>
      <c r="D167" s="110" t="s">
        <v>1058</v>
      </c>
      <c r="E167" s="110" t="s">
        <v>1059</v>
      </c>
      <c r="F167" s="110" t="s">
        <v>1060</v>
      </c>
      <c r="G167" s="110" t="s">
        <v>503</v>
      </c>
      <c r="H167" s="110" t="s">
        <v>1061</v>
      </c>
      <c r="J167" s="110" t="s">
        <v>333</v>
      </c>
    </row>
    <row r="168" spans="1:10">
      <c r="A168" s="110">
        <v>167</v>
      </c>
      <c r="B168" s="110" t="s">
        <v>404</v>
      </c>
      <c r="C168" s="110" t="s">
        <v>233</v>
      </c>
      <c r="D168" s="110" t="s">
        <v>1062</v>
      </c>
      <c r="E168" s="110" t="s">
        <v>1063</v>
      </c>
      <c r="F168" s="110" t="s">
        <v>1064</v>
      </c>
      <c r="G168" s="110" t="s">
        <v>856</v>
      </c>
      <c r="H168" s="110" t="s">
        <v>1065</v>
      </c>
      <c r="J168" s="110" t="s">
        <v>333</v>
      </c>
    </row>
    <row r="169" spans="1:10">
      <c r="A169" s="110">
        <v>168</v>
      </c>
      <c r="B169" s="110" t="s">
        <v>404</v>
      </c>
      <c r="C169" s="110" t="s">
        <v>233</v>
      </c>
      <c r="D169" s="110" t="s">
        <v>1066</v>
      </c>
      <c r="E169" s="110" t="s">
        <v>1067</v>
      </c>
      <c r="F169" s="110" t="s">
        <v>1068</v>
      </c>
      <c r="G169" s="110" t="s">
        <v>469</v>
      </c>
      <c r="H169" s="110" t="s">
        <v>1069</v>
      </c>
      <c r="J169" s="110" t="s">
        <v>333</v>
      </c>
    </row>
    <row r="170" spans="1:10">
      <c r="A170" s="110">
        <v>169</v>
      </c>
      <c r="B170" s="110" t="s">
        <v>404</v>
      </c>
      <c r="C170" s="110" t="s">
        <v>233</v>
      </c>
      <c r="D170" s="110" t="s">
        <v>1070</v>
      </c>
      <c r="E170" s="110" t="s">
        <v>1071</v>
      </c>
      <c r="F170" s="110" t="s">
        <v>1072</v>
      </c>
      <c r="G170" s="110" t="s">
        <v>1073</v>
      </c>
      <c r="H170" s="110" t="s">
        <v>1074</v>
      </c>
      <c r="J170" s="110" t="s">
        <v>333</v>
      </c>
    </row>
    <row r="171" spans="1:10">
      <c r="A171" s="110">
        <v>170</v>
      </c>
      <c r="B171" s="110" t="s">
        <v>404</v>
      </c>
      <c r="C171" s="110" t="s">
        <v>233</v>
      </c>
      <c r="D171" s="110" t="s">
        <v>1075</v>
      </c>
      <c r="E171" s="110" t="s">
        <v>1076</v>
      </c>
      <c r="F171" s="110" t="s">
        <v>1077</v>
      </c>
      <c r="G171" s="110" t="s">
        <v>469</v>
      </c>
      <c r="H171" s="110" t="s">
        <v>1078</v>
      </c>
      <c r="J171" s="110" t="s">
        <v>333</v>
      </c>
    </row>
    <row r="172" spans="1:10">
      <c r="A172" s="110">
        <v>171</v>
      </c>
      <c r="B172" s="110" t="s">
        <v>404</v>
      </c>
      <c r="C172" s="110" t="s">
        <v>233</v>
      </c>
      <c r="D172" s="110" t="s">
        <v>1079</v>
      </c>
      <c r="E172" s="110" t="s">
        <v>1080</v>
      </c>
      <c r="F172" s="110" t="s">
        <v>1081</v>
      </c>
      <c r="G172" s="110" t="s">
        <v>1082</v>
      </c>
      <c r="H172" s="110" t="s">
        <v>1083</v>
      </c>
      <c r="J172" s="110" t="s">
        <v>333</v>
      </c>
    </row>
    <row r="173" spans="1:10">
      <c r="A173" s="110">
        <v>172</v>
      </c>
      <c r="B173" s="110" t="s">
        <v>404</v>
      </c>
      <c r="C173" s="110" t="s">
        <v>233</v>
      </c>
      <c r="D173" s="110" t="s">
        <v>1084</v>
      </c>
      <c r="E173" s="110" t="s">
        <v>1085</v>
      </c>
      <c r="F173" s="110" t="s">
        <v>1086</v>
      </c>
      <c r="G173" s="110" t="s">
        <v>451</v>
      </c>
      <c r="H173" s="110" t="s">
        <v>1087</v>
      </c>
      <c r="J173" s="110" t="s">
        <v>333</v>
      </c>
    </row>
    <row r="174" spans="1:10">
      <c r="A174" s="110">
        <v>173</v>
      </c>
      <c r="B174" s="110" t="s">
        <v>404</v>
      </c>
      <c r="C174" s="110" t="s">
        <v>233</v>
      </c>
      <c r="D174" s="110" t="s">
        <v>1088</v>
      </c>
      <c r="E174" s="110" t="s">
        <v>1089</v>
      </c>
      <c r="F174" s="110" t="s">
        <v>1090</v>
      </c>
      <c r="G174" s="110" t="s">
        <v>469</v>
      </c>
      <c r="H174" s="110" t="s">
        <v>1091</v>
      </c>
      <c r="J174" s="110" t="s">
        <v>333</v>
      </c>
    </row>
    <row r="175" spans="1:10">
      <c r="A175" s="110">
        <v>174</v>
      </c>
      <c r="B175" s="110" t="s">
        <v>404</v>
      </c>
      <c r="C175" s="110" t="s">
        <v>233</v>
      </c>
      <c r="D175" s="110" t="s">
        <v>1092</v>
      </c>
      <c r="E175" s="110" t="s">
        <v>1093</v>
      </c>
      <c r="F175" s="110" t="s">
        <v>1094</v>
      </c>
      <c r="G175" s="110" t="s">
        <v>503</v>
      </c>
      <c r="H175" s="110" t="s">
        <v>1095</v>
      </c>
      <c r="J175" s="110" t="s">
        <v>333</v>
      </c>
    </row>
    <row r="176" spans="1:10">
      <c r="A176" s="110">
        <v>175</v>
      </c>
      <c r="B176" s="110" t="s">
        <v>404</v>
      </c>
      <c r="C176" s="110" t="s">
        <v>233</v>
      </c>
      <c r="D176" s="110" t="s">
        <v>1096</v>
      </c>
      <c r="E176" s="110" t="s">
        <v>1097</v>
      </c>
      <c r="F176" s="110" t="s">
        <v>1098</v>
      </c>
      <c r="G176" s="110" t="s">
        <v>658</v>
      </c>
      <c r="H176" s="110" t="s">
        <v>1099</v>
      </c>
      <c r="J176" s="110" t="s">
        <v>333</v>
      </c>
    </row>
    <row r="177" spans="1:10">
      <c r="A177" s="110">
        <v>176</v>
      </c>
      <c r="B177" s="110" t="s">
        <v>404</v>
      </c>
      <c r="C177" s="110" t="s">
        <v>233</v>
      </c>
      <c r="D177" s="110" t="s">
        <v>1100</v>
      </c>
      <c r="E177" s="110" t="s">
        <v>1101</v>
      </c>
      <c r="F177" s="110" t="s">
        <v>1102</v>
      </c>
      <c r="G177" s="110" t="s">
        <v>808</v>
      </c>
      <c r="H177" s="110" t="s">
        <v>1103</v>
      </c>
      <c r="J177" s="110" t="s">
        <v>333</v>
      </c>
    </row>
    <row r="178" spans="1:10">
      <c r="A178" s="110">
        <v>177</v>
      </c>
      <c r="B178" s="110" t="s">
        <v>404</v>
      </c>
      <c r="C178" s="110" t="s">
        <v>233</v>
      </c>
      <c r="D178" s="110" t="s">
        <v>1104</v>
      </c>
      <c r="E178" s="110" t="s">
        <v>1105</v>
      </c>
      <c r="F178" s="110" t="s">
        <v>1106</v>
      </c>
      <c r="G178" s="110" t="s">
        <v>808</v>
      </c>
      <c r="J178" s="110" t="s">
        <v>333</v>
      </c>
    </row>
    <row r="179" spans="1:10">
      <c r="A179" s="110">
        <v>178</v>
      </c>
      <c r="B179" s="110" t="s">
        <v>404</v>
      </c>
      <c r="C179" s="110" t="s">
        <v>233</v>
      </c>
      <c r="D179" s="110" t="s">
        <v>1107</v>
      </c>
      <c r="E179" s="110" t="s">
        <v>1108</v>
      </c>
      <c r="F179" s="110" t="s">
        <v>1109</v>
      </c>
      <c r="G179" s="110" t="s">
        <v>460</v>
      </c>
      <c r="J179" s="110" t="s">
        <v>333</v>
      </c>
    </row>
    <row r="180" spans="1:10">
      <c r="A180" s="110">
        <v>179</v>
      </c>
      <c r="B180" s="110" t="s">
        <v>404</v>
      </c>
      <c r="C180" s="110" t="s">
        <v>233</v>
      </c>
      <c r="D180" s="110" t="s">
        <v>1110</v>
      </c>
      <c r="E180" s="110" t="s">
        <v>1111</v>
      </c>
      <c r="F180" s="110" t="s">
        <v>1112</v>
      </c>
      <c r="G180" s="110" t="s">
        <v>808</v>
      </c>
      <c r="H180" s="110" t="s">
        <v>1113</v>
      </c>
      <c r="J180" s="110" t="s">
        <v>333</v>
      </c>
    </row>
    <row r="181" spans="1:10">
      <c r="A181" s="110">
        <v>180</v>
      </c>
      <c r="B181" s="110" t="s">
        <v>404</v>
      </c>
      <c r="C181" s="110" t="s">
        <v>233</v>
      </c>
      <c r="D181" s="110" t="s">
        <v>1114</v>
      </c>
      <c r="E181" s="110" t="s">
        <v>1115</v>
      </c>
      <c r="F181" s="110" t="s">
        <v>1116</v>
      </c>
      <c r="G181" s="110" t="s">
        <v>460</v>
      </c>
      <c r="J181" s="110" t="s">
        <v>333</v>
      </c>
    </row>
    <row r="182" spans="1:10">
      <c r="A182" s="110">
        <v>181</v>
      </c>
      <c r="B182" s="110" t="s">
        <v>404</v>
      </c>
      <c r="C182" s="110" t="s">
        <v>233</v>
      </c>
      <c r="D182" s="110" t="s">
        <v>1117</v>
      </c>
      <c r="E182" s="110" t="s">
        <v>1118</v>
      </c>
      <c r="F182" s="110" t="s">
        <v>1119</v>
      </c>
      <c r="G182" s="110" t="s">
        <v>706</v>
      </c>
      <c r="H182" s="110" t="s">
        <v>1120</v>
      </c>
      <c r="J182" s="110" t="s">
        <v>333</v>
      </c>
    </row>
    <row r="183" spans="1:10">
      <c r="A183" s="110">
        <v>182</v>
      </c>
      <c r="B183" s="110" t="s">
        <v>404</v>
      </c>
      <c r="C183" s="110" t="s">
        <v>233</v>
      </c>
      <c r="D183" s="110" t="s">
        <v>1121</v>
      </c>
      <c r="E183" s="110" t="s">
        <v>1122</v>
      </c>
      <c r="F183" s="110" t="s">
        <v>1123</v>
      </c>
      <c r="G183" s="110" t="s">
        <v>856</v>
      </c>
      <c r="H183" s="110" t="s">
        <v>1124</v>
      </c>
      <c r="J183" s="110" t="s">
        <v>333</v>
      </c>
    </row>
    <row r="184" spans="1:10">
      <c r="A184" s="110">
        <v>183</v>
      </c>
      <c r="B184" s="110" t="s">
        <v>404</v>
      </c>
      <c r="C184" s="110" t="s">
        <v>233</v>
      </c>
      <c r="D184" s="110" t="s">
        <v>1125</v>
      </c>
      <c r="E184" s="110" t="s">
        <v>1126</v>
      </c>
      <c r="F184" s="110" t="s">
        <v>1127</v>
      </c>
      <c r="G184" s="110" t="s">
        <v>1128</v>
      </c>
      <c r="H184" s="110" t="s">
        <v>1129</v>
      </c>
      <c r="J184" s="110" t="s">
        <v>333</v>
      </c>
    </row>
    <row r="185" spans="1:10">
      <c r="A185" s="110">
        <v>184</v>
      </c>
      <c r="B185" s="110" t="s">
        <v>404</v>
      </c>
      <c r="C185" s="110" t="s">
        <v>233</v>
      </c>
      <c r="D185" s="110" t="s">
        <v>1130</v>
      </c>
      <c r="E185" s="110" t="s">
        <v>1131</v>
      </c>
      <c r="F185" s="110" t="s">
        <v>1132</v>
      </c>
      <c r="G185" s="110" t="s">
        <v>816</v>
      </c>
      <c r="H185" s="110" t="s">
        <v>1133</v>
      </c>
      <c r="J185" s="110" t="s">
        <v>333</v>
      </c>
    </row>
    <row r="186" spans="1:10">
      <c r="A186" s="110">
        <v>185</v>
      </c>
      <c r="B186" s="110" t="s">
        <v>404</v>
      </c>
      <c r="C186" s="110" t="s">
        <v>233</v>
      </c>
      <c r="D186" s="110" t="s">
        <v>2753</v>
      </c>
      <c r="E186" s="110" t="s">
        <v>2754</v>
      </c>
      <c r="F186" s="110" t="s">
        <v>2755</v>
      </c>
      <c r="G186" s="110" t="s">
        <v>451</v>
      </c>
      <c r="H186" s="110" t="s">
        <v>2756</v>
      </c>
      <c r="J186" s="110" t="s">
        <v>333</v>
      </c>
    </row>
    <row r="187" spans="1:10">
      <c r="A187" s="110">
        <v>186</v>
      </c>
      <c r="B187" s="110" t="s">
        <v>404</v>
      </c>
      <c r="C187" s="110" t="s">
        <v>233</v>
      </c>
      <c r="D187" s="110" t="s">
        <v>1134</v>
      </c>
      <c r="E187" s="110" t="s">
        <v>1135</v>
      </c>
      <c r="F187" s="110" t="s">
        <v>1136</v>
      </c>
      <c r="G187" s="110" t="s">
        <v>489</v>
      </c>
      <c r="H187" s="110" t="s">
        <v>1137</v>
      </c>
      <c r="J187" s="110" t="s">
        <v>333</v>
      </c>
    </row>
    <row r="188" spans="1:10">
      <c r="A188" s="110">
        <v>187</v>
      </c>
      <c r="B188" s="110" t="s">
        <v>404</v>
      </c>
      <c r="C188" s="110" t="s">
        <v>233</v>
      </c>
      <c r="D188" s="110" t="s">
        <v>1138</v>
      </c>
      <c r="E188" s="110" t="s">
        <v>1139</v>
      </c>
      <c r="F188" s="110" t="s">
        <v>1140</v>
      </c>
      <c r="G188" s="110" t="s">
        <v>1141</v>
      </c>
      <c r="J188" s="110" t="s">
        <v>333</v>
      </c>
    </row>
    <row r="189" spans="1:10">
      <c r="A189" s="110">
        <v>188</v>
      </c>
      <c r="B189" s="110" t="s">
        <v>404</v>
      </c>
      <c r="C189" s="110" t="s">
        <v>233</v>
      </c>
      <c r="D189" s="110" t="s">
        <v>1142</v>
      </c>
      <c r="E189" s="110" t="s">
        <v>1143</v>
      </c>
      <c r="F189" s="110" t="s">
        <v>1144</v>
      </c>
      <c r="G189" s="110" t="s">
        <v>808</v>
      </c>
      <c r="H189" s="110" t="s">
        <v>1145</v>
      </c>
      <c r="J189" s="110" t="s">
        <v>333</v>
      </c>
    </row>
    <row r="190" spans="1:10">
      <c r="A190" s="110">
        <v>189</v>
      </c>
      <c r="B190" s="110" t="s">
        <v>404</v>
      </c>
      <c r="C190" s="110" t="s">
        <v>233</v>
      </c>
      <c r="D190" s="110" t="s">
        <v>1146</v>
      </c>
      <c r="E190" s="110" t="s">
        <v>1147</v>
      </c>
      <c r="F190" s="110" t="s">
        <v>1148</v>
      </c>
      <c r="G190" s="110" t="s">
        <v>684</v>
      </c>
      <c r="J190" s="110" t="s">
        <v>333</v>
      </c>
    </row>
    <row r="191" spans="1:10">
      <c r="A191" s="110">
        <v>190</v>
      </c>
      <c r="B191" s="110" t="s">
        <v>404</v>
      </c>
      <c r="C191" s="110" t="s">
        <v>233</v>
      </c>
      <c r="D191" s="110" t="s">
        <v>1149</v>
      </c>
      <c r="E191" s="110" t="s">
        <v>1150</v>
      </c>
      <c r="F191" s="110" t="s">
        <v>1151</v>
      </c>
      <c r="G191" s="110" t="s">
        <v>689</v>
      </c>
      <c r="H191" s="110" t="s">
        <v>852</v>
      </c>
      <c r="J191" s="110" t="s">
        <v>333</v>
      </c>
    </row>
    <row r="192" spans="1:10">
      <c r="A192" s="110">
        <v>191</v>
      </c>
      <c r="B192" s="110" t="s">
        <v>404</v>
      </c>
      <c r="C192" s="110" t="s">
        <v>233</v>
      </c>
      <c r="D192" s="110" t="s">
        <v>1152</v>
      </c>
      <c r="E192" s="110" t="s">
        <v>1153</v>
      </c>
      <c r="F192" s="110" t="s">
        <v>1154</v>
      </c>
      <c r="G192" s="110" t="s">
        <v>684</v>
      </c>
      <c r="H192" s="110" t="s">
        <v>1155</v>
      </c>
      <c r="J192" s="110" t="s">
        <v>333</v>
      </c>
    </row>
    <row r="193" spans="1:10">
      <c r="A193" s="110">
        <v>192</v>
      </c>
      <c r="B193" s="110" t="s">
        <v>404</v>
      </c>
      <c r="C193" s="110" t="s">
        <v>233</v>
      </c>
      <c r="D193" s="110" t="s">
        <v>1156</v>
      </c>
      <c r="E193" s="110" t="s">
        <v>1157</v>
      </c>
      <c r="F193" s="110" t="s">
        <v>1158</v>
      </c>
      <c r="G193" s="110" t="s">
        <v>451</v>
      </c>
      <c r="J193" s="110" t="s">
        <v>333</v>
      </c>
    </row>
    <row r="194" spans="1:10">
      <c r="A194" s="110">
        <v>193</v>
      </c>
      <c r="B194" s="110" t="s">
        <v>404</v>
      </c>
      <c r="C194" s="110" t="s">
        <v>233</v>
      </c>
      <c r="D194" s="110" t="s">
        <v>1159</v>
      </c>
      <c r="E194" s="110" t="s">
        <v>1160</v>
      </c>
      <c r="F194" s="110" t="s">
        <v>1161</v>
      </c>
      <c r="G194" s="110" t="s">
        <v>489</v>
      </c>
      <c r="J194" s="110" t="s">
        <v>333</v>
      </c>
    </row>
    <row r="195" spans="1:10">
      <c r="A195" s="110">
        <v>194</v>
      </c>
      <c r="B195" s="110" t="s">
        <v>404</v>
      </c>
      <c r="C195" s="110" t="s">
        <v>233</v>
      </c>
      <c r="D195" s="110" t="s">
        <v>1162</v>
      </c>
      <c r="E195" s="110" t="s">
        <v>1163</v>
      </c>
      <c r="F195" s="110" t="s">
        <v>1164</v>
      </c>
      <c r="G195" s="110" t="s">
        <v>418</v>
      </c>
      <c r="H195" s="110" t="s">
        <v>1165</v>
      </c>
      <c r="J195" s="110" t="s">
        <v>333</v>
      </c>
    </row>
    <row r="196" spans="1:10">
      <c r="A196" s="110">
        <v>195</v>
      </c>
      <c r="B196" s="110" t="s">
        <v>404</v>
      </c>
      <c r="C196" s="110" t="s">
        <v>233</v>
      </c>
      <c r="D196" s="110" t="s">
        <v>1166</v>
      </c>
      <c r="E196" s="110" t="s">
        <v>1167</v>
      </c>
      <c r="F196" s="110" t="s">
        <v>1168</v>
      </c>
      <c r="G196" s="110" t="s">
        <v>413</v>
      </c>
      <c r="J196" s="110" t="s">
        <v>333</v>
      </c>
    </row>
    <row r="197" spans="1:10">
      <c r="A197" s="110">
        <v>196</v>
      </c>
      <c r="B197" s="110" t="s">
        <v>404</v>
      </c>
      <c r="C197" s="110" t="s">
        <v>233</v>
      </c>
      <c r="D197" s="110" t="s">
        <v>1169</v>
      </c>
      <c r="E197" s="110" t="s">
        <v>1170</v>
      </c>
      <c r="F197" s="110" t="s">
        <v>1171</v>
      </c>
      <c r="G197" s="110" t="s">
        <v>460</v>
      </c>
      <c r="H197" s="110" t="s">
        <v>1172</v>
      </c>
      <c r="J197" s="110" t="s">
        <v>333</v>
      </c>
    </row>
    <row r="198" spans="1:10">
      <c r="A198" s="110">
        <v>197</v>
      </c>
      <c r="B198" s="110" t="s">
        <v>404</v>
      </c>
      <c r="C198" s="110" t="s">
        <v>233</v>
      </c>
      <c r="D198" s="110" t="s">
        <v>1173</v>
      </c>
      <c r="E198" s="110" t="s">
        <v>1170</v>
      </c>
      <c r="F198" s="110" t="s">
        <v>1174</v>
      </c>
      <c r="G198" s="110" t="s">
        <v>706</v>
      </c>
      <c r="H198" s="110" t="s">
        <v>1175</v>
      </c>
      <c r="J198" s="110" t="s">
        <v>333</v>
      </c>
    </row>
    <row r="199" spans="1:10">
      <c r="A199" s="110">
        <v>198</v>
      </c>
      <c r="B199" s="110" t="s">
        <v>404</v>
      </c>
      <c r="C199" s="110" t="s">
        <v>233</v>
      </c>
      <c r="D199" s="110" t="s">
        <v>1176</v>
      </c>
      <c r="E199" s="110" t="s">
        <v>1177</v>
      </c>
      <c r="F199" s="110" t="s">
        <v>1178</v>
      </c>
      <c r="G199" s="110" t="s">
        <v>607</v>
      </c>
      <c r="H199" s="110" t="s">
        <v>1179</v>
      </c>
      <c r="J199" s="110" t="s">
        <v>333</v>
      </c>
    </row>
    <row r="200" spans="1:10">
      <c r="A200" s="110">
        <v>199</v>
      </c>
      <c r="B200" s="110" t="s">
        <v>404</v>
      </c>
      <c r="C200" s="110" t="s">
        <v>233</v>
      </c>
      <c r="D200" s="110" t="s">
        <v>2722</v>
      </c>
      <c r="E200" s="110" t="s">
        <v>2723</v>
      </c>
      <c r="F200" s="110" t="s">
        <v>2724</v>
      </c>
      <c r="G200" s="110" t="s">
        <v>634</v>
      </c>
      <c r="H200" s="110" t="s">
        <v>2725</v>
      </c>
      <c r="J200" s="110" t="s">
        <v>333</v>
      </c>
    </row>
    <row r="201" spans="1:10">
      <c r="A201" s="110">
        <v>200</v>
      </c>
      <c r="B201" s="110" t="s">
        <v>404</v>
      </c>
      <c r="C201" s="110" t="s">
        <v>233</v>
      </c>
      <c r="D201" s="110" t="s">
        <v>1180</v>
      </c>
      <c r="E201" s="110" t="s">
        <v>1181</v>
      </c>
      <c r="F201" s="110" t="s">
        <v>1182</v>
      </c>
      <c r="G201" s="110" t="s">
        <v>1183</v>
      </c>
      <c r="H201" s="110" t="s">
        <v>1184</v>
      </c>
      <c r="J201" s="110" t="s">
        <v>333</v>
      </c>
    </row>
    <row r="202" spans="1:10">
      <c r="A202" s="110">
        <v>201</v>
      </c>
      <c r="B202" s="110" t="s">
        <v>404</v>
      </c>
      <c r="C202" s="110" t="s">
        <v>233</v>
      </c>
      <c r="D202" s="110" t="s">
        <v>1185</v>
      </c>
      <c r="E202" s="110" t="s">
        <v>1186</v>
      </c>
      <c r="F202" s="110" t="s">
        <v>1187</v>
      </c>
      <c r="G202" s="110" t="s">
        <v>808</v>
      </c>
      <c r="H202" s="110" t="s">
        <v>1188</v>
      </c>
      <c r="J202" s="110" t="s">
        <v>333</v>
      </c>
    </row>
    <row r="203" spans="1:10">
      <c r="A203" s="110">
        <v>202</v>
      </c>
      <c r="B203" s="110" t="s">
        <v>404</v>
      </c>
      <c r="C203" s="110" t="s">
        <v>233</v>
      </c>
      <c r="D203" s="110" t="s">
        <v>1189</v>
      </c>
      <c r="E203" s="110" t="s">
        <v>1190</v>
      </c>
      <c r="F203" s="110" t="s">
        <v>1191</v>
      </c>
      <c r="G203" s="110" t="s">
        <v>658</v>
      </c>
      <c r="H203" s="110" t="s">
        <v>1192</v>
      </c>
      <c r="J203" s="110" t="s">
        <v>333</v>
      </c>
    </row>
    <row r="204" spans="1:10">
      <c r="A204" s="110">
        <v>203</v>
      </c>
      <c r="B204" s="110" t="s">
        <v>404</v>
      </c>
      <c r="C204" s="110" t="s">
        <v>233</v>
      </c>
      <c r="D204" s="110" t="s">
        <v>1193</v>
      </c>
      <c r="E204" s="110" t="s">
        <v>1194</v>
      </c>
      <c r="F204" s="110" t="s">
        <v>1195</v>
      </c>
      <c r="G204" s="110" t="s">
        <v>643</v>
      </c>
      <c r="H204" s="110" t="s">
        <v>1196</v>
      </c>
      <c r="J204" s="110" t="s">
        <v>333</v>
      </c>
    </row>
    <row r="205" spans="1:10">
      <c r="A205" s="110">
        <v>204</v>
      </c>
      <c r="B205" s="110" t="s">
        <v>404</v>
      </c>
      <c r="C205" s="110" t="s">
        <v>233</v>
      </c>
      <c r="D205" s="110" t="s">
        <v>1197</v>
      </c>
      <c r="E205" s="110" t="s">
        <v>1198</v>
      </c>
      <c r="F205" s="110" t="s">
        <v>1199</v>
      </c>
      <c r="G205" s="110" t="s">
        <v>621</v>
      </c>
      <c r="H205" s="110" t="s">
        <v>1200</v>
      </c>
      <c r="J205" s="110" t="s">
        <v>333</v>
      </c>
    </row>
    <row r="206" spans="1:10">
      <c r="A206" s="110">
        <v>205</v>
      </c>
      <c r="B206" s="110" t="s">
        <v>404</v>
      </c>
      <c r="C206" s="110" t="s">
        <v>233</v>
      </c>
      <c r="D206" s="110" t="s">
        <v>1201</v>
      </c>
      <c r="E206" s="110" t="s">
        <v>1202</v>
      </c>
      <c r="F206" s="110" t="s">
        <v>1203</v>
      </c>
      <c r="G206" s="110" t="s">
        <v>684</v>
      </c>
      <c r="H206" s="110" t="s">
        <v>1204</v>
      </c>
      <c r="J206" s="110" t="s">
        <v>333</v>
      </c>
    </row>
    <row r="207" spans="1:10">
      <c r="A207" s="110">
        <v>206</v>
      </c>
      <c r="B207" s="110" t="s">
        <v>404</v>
      </c>
      <c r="C207" s="110" t="s">
        <v>233</v>
      </c>
      <c r="D207" s="110" t="s">
        <v>1205</v>
      </c>
      <c r="E207" s="110" t="s">
        <v>1206</v>
      </c>
      <c r="F207" s="110" t="s">
        <v>1207</v>
      </c>
      <c r="G207" s="110" t="s">
        <v>503</v>
      </c>
      <c r="H207" s="110" t="s">
        <v>1208</v>
      </c>
      <c r="J207" s="110" t="s">
        <v>333</v>
      </c>
    </row>
    <row r="208" spans="1:10">
      <c r="A208" s="110">
        <v>207</v>
      </c>
      <c r="B208" s="110" t="s">
        <v>404</v>
      </c>
      <c r="C208" s="110" t="s">
        <v>233</v>
      </c>
      <c r="D208" s="110" t="s">
        <v>1209</v>
      </c>
      <c r="E208" s="110" t="s">
        <v>1210</v>
      </c>
      <c r="F208" s="110" t="s">
        <v>1211</v>
      </c>
      <c r="G208" s="110" t="s">
        <v>706</v>
      </c>
      <c r="H208" s="110" t="s">
        <v>1212</v>
      </c>
      <c r="J208" s="110" t="s">
        <v>333</v>
      </c>
    </row>
    <row r="209" spans="1:10">
      <c r="A209" s="110">
        <v>208</v>
      </c>
      <c r="B209" s="110" t="s">
        <v>404</v>
      </c>
      <c r="C209" s="110" t="s">
        <v>233</v>
      </c>
      <c r="D209" s="110" t="s">
        <v>1213</v>
      </c>
      <c r="E209" s="110" t="s">
        <v>1214</v>
      </c>
      <c r="F209" s="110" t="s">
        <v>1215</v>
      </c>
      <c r="G209" s="110" t="s">
        <v>621</v>
      </c>
      <c r="J209" s="110" t="s">
        <v>333</v>
      </c>
    </row>
    <row r="210" spans="1:10">
      <c r="A210" s="110">
        <v>209</v>
      </c>
      <c r="B210" s="110" t="s">
        <v>404</v>
      </c>
      <c r="C210" s="110" t="s">
        <v>233</v>
      </c>
      <c r="D210" s="110" t="s">
        <v>1216</v>
      </c>
      <c r="E210" s="110" t="s">
        <v>1217</v>
      </c>
      <c r="F210" s="110" t="s">
        <v>1218</v>
      </c>
      <c r="G210" s="110" t="s">
        <v>503</v>
      </c>
      <c r="H210" s="110" t="s">
        <v>1219</v>
      </c>
      <c r="J210" s="110" t="s">
        <v>333</v>
      </c>
    </row>
    <row r="211" spans="1:10">
      <c r="A211" s="110">
        <v>210</v>
      </c>
      <c r="B211" s="110" t="s">
        <v>404</v>
      </c>
      <c r="C211" s="110" t="s">
        <v>233</v>
      </c>
      <c r="D211" s="110" t="s">
        <v>1220</v>
      </c>
      <c r="E211" s="110" t="s">
        <v>1221</v>
      </c>
      <c r="F211" s="110" t="s">
        <v>1222</v>
      </c>
      <c r="G211" s="110" t="s">
        <v>643</v>
      </c>
      <c r="H211" s="110" t="s">
        <v>1223</v>
      </c>
      <c r="J211" s="110" t="s">
        <v>333</v>
      </c>
    </row>
    <row r="212" spans="1:10">
      <c r="A212" s="110">
        <v>211</v>
      </c>
      <c r="B212" s="110" t="s">
        <v>404</v>
      </c>
      <c r="C212" s="110" t="s">
        <v>233</v>
      </c>
      <c r="D212" s="110" t="s">
        <v>1224</v>
      </c>
      <c r="E212" s="110" t="s">
        <v>1225</v>
      </c>
      <c r="F212" s="110" t="s">
        <v>1226</v>
      </c>
      <c r="G212" s="110" t="s">
        <v>469</v>
      </c>
      <c r="H212" s="110" t="s">
        <v>1227</v>
      </c>
      <c r="J212" s="110" t="s">
        <v>333</v>
      </c>
    </row>
    <row r="213" spans="1:10">
      <c r="A213" s="110">
        <v>212</v>
      </c>
      <c r="B213" s="110" t="s">
        <v>404</v>
      </c>
      <c r="C213" s="110" t="s">
        <v>233</v>
      </c>
      <c r="D213" s="110" t="s">
        <v>1228</v>
      </c>
      <c r="E213" s="110" t="s">
        <v>1225</v>
      </c>
      <c r="F213" s="110" t="s">
        <v>1229</v>
      </c>
      <c r="G213" s="110" t="s">
        <v>856</v>
      </c>
      <c r="H213" s="110" t="s">
        <v>969</v>
      </c>
      <c r="J213" s="110" t="s">
        <v>333</v>
      </c>
    </row>
    <row r="214" spans="1:10">
      <c r="A214" s="110">
        <v>213</v>
      </c>
      <c r="B214" s="110" t="s">
        <v>404</v>
      </c>
      <c r="C214" s="110" t="s">
        <v>233</v>
      </c>
      <c r="D214" s="110" t="s">
        <v>1230</v>
      </c>
      <c r="E214" s="110" t="s">
        <v>1231</v>
      </c>
      <c r="F214" s="110" t="s">
        <v>1232</v>
      </c>
      <c r="G214" s="110" t="s">
        <v>856</v>
      </c>
      <c r="J214" s="110" t="s">
        <v>333</v>
      </c>
    </row>
    <row r="215" spans="1:10">
      <c r="A215" s="110">
        <v>214</v>
      </c>
      <c r="B215" s="110" t="s">
        <v>404</v>
      </c>
      <c r="C215" s="110" t="s">
        <v>233</v>
      </c>
      <c r="D215" s="110" t="s">
        <v>1233</v>
      </c>
      <c r="E215" s="110" t="s">
        <v>1234</v>
      </c>
      <c r="F215" s="110" t="s">
        <v>1235</v>
      </c>
      <c r="G215" s="110" t="s">
        <v>816</v>
      </c>
      <c r="H215" s="110" t="s">
        <v>1236</v>
      </c>
      <c r="J215" s="110" t="s">
        <v>333</v>
      </c>
    </row>
    <row r="216" spans="1:10">
      <c r="A216" s="110">
        <v>215</v>
      </c>
      <c r="B216" s="110" t="s">
        <v>404</v>
      </c>
      <c r="C216" s="110" t="s">
        <v>233</v>
      </c>
      <c r="D216" s="110" t="s">
        <v>1237</v>
      </c>
      <c r="E216" s="110" t="s">
        <v>1238</v>
      </c>
      <c r="F216" s="110" t="s">
        <v>1239</v>
      </c>
      <c r="G216" s="110" t="s">
        <v>607</v>
      </c>
      <c r="H216" s="110" t="s">
        <v>1240</v>
      </c>
      <c r="J216" s="110" t="s">
        <v>333</v>
      </c>
    </row>
    <row r="217" spans="1:10">
      <c r="A217" s="110">
        <v>216</v>
      </c>
      <c r="B217" s="110" t="s">
        <v>404</v>
      </c>
      <c r="C217" s="110" t="s">
        <v>233</v>
      </c>
      <c r="D217" s="110" t="s">
        <v>1241</v>
      </c>
      <c r="E217" s="110" t="s">
        <v>1242</v>
      </c>
      <c r="F217" s="110" t="s">
        <v>1243</v>
      </c>
      <c r="G217" s="110" t="s">
        <v>658</v>
      </c>
      <c r="H217" s="110" t="s">
        <v>1244</v>
      </c>
      <c r="J217" s="110" t="s">
        <v>333</v>
      </c>
    </row>
    <row r="218" spans="1:10">
      <c r="A218" s="110">
        <v>217</v>
      </c>
      <c r="B218" s="110" t="s">
        <v>404</v>
      </c>
      <c r="C218" s="110" t="s">
        <v>233</v>
      </c>
      <c r="D218" s="110" t="s">
        <v>1245</v>
      </c>
      <c r="E218" s="110" t="s">
        <v>1246</v>
      </c>
      <c r="F218" s="110" t="s">
        <v>1247</v>
      </c>
      <c r="G218" s="110" t="s">
        <v>460</v>
      </c>
      <c r="H218" s="110" t="s">
        <v>1248</v>
      </c>
      <c r="J218" s="110" t="s">
        <v>333</v>
      </c>
    </row>
    <row r="219" spans="1:10">
      <c r="A219" s="110">
        <v>218</v>
      </c>
      <c r="B219" s="110" t="s">
        <v>404</v>
      </c>
      <c r="C219" s="110" t="s">
        <v>233</v>
      </c>
      <c r="D219" s="110" t="s">
        <v>1249</v>
      </c>
      <c r="E219" s="110" t="s">
        <v>1250</v>
      </c>
      <c r="F219" s="110" t="s">
        <v>1251</v>
      </c>
      <c r="G219" s="110" t="s">
        <v>460</v>
      </c>
      <c r="H219" s="110" t="s">
        <v>1252</v>
      </c>
      <c r="J219" s="110" t="s">
        <v>333</v>
      </c>
    </row>
    <row r="220" spans="1:10">
      <c r="A220" s="110">
        <v>219</v>
      </c>
      <c r="B220" s="110" t="s">
        <v>404</v>
      </c>
      <c r="C220" s="110" t="s">
        <v>233</v>
      </c>
      <c r="D220" s="110" t="s">
        <v>1253</v>
      </c>
      <c r="E220" s="110" t="s">
        <v>1254</v>
      </c>
      <c r="F220" s="110" t="s">
        <v>1255</v>
      </c>
      <c r="G220" s="110" t="s">
        <v>489</v>
      </c>
      <c r="H220" s="110" t="s">
        <v>1256</v>
      </c>
      <c r="J220" s="110" t="s">
        <v>333</v>
      </c>
    </row>
    <row r="221" spans="1:10">
      <c r="A221" s="110">
        <v>220</v>
      </c>
      <c r="B221" s="110" t="s">
        <v>404</v>
      </c>
      <c r="C221" s="110" t="s">
        <v>233</v>
      </c>
      <c r="D221" s="110" t="s">
        <v>1257</v>
      </c>
      <c r="E221" s="110" t="s">
        <v>1258</v>
      </c>
      <c r="F221" s="110" t="s">
        <v>1259</v>
      </c>
      <c r="G221" s="110" t="s">
        <v>706</v>
      </c>
      <c r="H221" s="110" t="s">
        <v>1260</v>
      </c>
      <c r="J221" s="110" t="s">
        <v>333</v>
      </c>
    </row>
    <row r="222" spans="1:10">
      <c r="A222" s="110">
        <v>221</v>
      </c>
      <c r="B222" s="110" t="s">
        <v>404</v>
      </c>
      <c r="C222" s="110" t="s">
        <v>233</v>
      </c>
      <c r="D222" s="110" t="s">
        <v>1261</v>
      </c>
      <c r="E222" s="110" t="s">
        <v>1262</v>
      </c>
      <c r="F222" s="110" t="s">
        <v>1263</v>
      </c>
      <c r="G222" s="110" t="s">
        <v>856</v>
      </c>
      <c r="H222" s="110" t="s">
        <v>1264</v>
      </c>
      <c r="J222" s="110" t="s">
        <v>333</v>
      </c>
    </row>
    <row r="223" spans="1:10">
      <c r="A223" s="110">
        <v>222</v>
      </c>
      <c r="B223" s="110" t="s">
        <v>404</v>
      </c>
      <c r="C223" s="110" t="s">
        <v>233</v>
      </c>
      <c r="D223" s="110" t="s">
        <v>2726</v>
      </c>
      <c r="E223" s="110" t="s">
        <v>2727</v>
      </c>
      <c r="F223" s="110" t="s">
        <v>2728</v>
      </c>
      <c r="G223" s="110" t="s">
        <v>607</v>
      </c>
      <c r="H223" s="110" t="s">
        <v>2729</v>
      </c>
      <c r="J223" s="110" t="s">
        <v>333</v>
      </c>
    </row>
    <row r="224" spans="1:10">
      <c r="A224" s="110">
        <v>223</v>
      </c>
      <c r="B224" s="110" t="s">
        <v>404</v>
      </c>
      <c r="C224" s="110" t="s">
        <v>233</v>
      </c>
      <c r="D224" s="110" t="s">
        <v>1265</v>
      </c>
      <c r="E224" s="110" t="s">
        <v>1266</v>
      </c>
      <c r="F224" s="110" t="s">
        <v>1267</v>
      </c>
      <c r="G224" s="110" t="s">
        <v>460</v>
      </c>
      <c r="H224" s="110" t="s">
        <v>1268</v>
      </c>
      <c r="J224" s="110" t="s">
        <v>333</v>
      </c>
    </row>
    <row r="225" spans="1:10">
      <c r="A225" s="110">
        <v>224</v>
      </c>
      <c r="B225" s="110" t="s">
        <v>404</v>
      </c>
      <c r="C225" s="110" t="s">
        <v>233</v>
      </c>
      <c r="D225" s="110" t="s">
        <v>1269</v>
      </c>
      <c r="E225" s="110" t="s">
        <v>1270</v>
      </c>
      <c r="F225" s="110" t="s">
        <v>1271</v>
      </c>
      <c r="G225" s="110" t="s">
        <v>816</v>
      </c>
      <c r="H225" s="110" t="s">
        <v>1272</v>
      </c>
      <c r="J225" s="110" t="s">
        <v>333</v>
      </c>
    </row>
    <row r="226" spans="1:10">
      <c r="A226" s="110">
        <v>225</v>
      </c>
      <c r="B226" s="110" t="s">
        <v>404</v>
      </c>
      <c r="C226" s="110" t="s">
        <v>233</v>
      </c>
      <c r="D226" s="110" t="s">
        <v>1273</v>
      </c>
      <c r="E226" s="110" t="s">
        <v>1274</v>
      </c>
      <c r="F226" s="110" t="s">
        <v>1275</v>
      </c>
      <c r="G226" s="110" t="s">
        <v>816</v>
      </c>
      <c r="H226" s="110" t="s">
        <v>1276</v>
      </c>
      <c r="J226" s="110" t="s">
        <v>333</v>
      </c>
    </row>
    <row r="227" spans="1:10">
      <c r="A227" s="110">
        <v>226</v>
      </c>
      <c r="B227" s="110" t="s">
        <v>404</v>
      </c>
      <c r="C227" s="110" t="s">
        <v>233</v>
      </c>
      <c r="D227" s="110" t="s">
        <v>1277</v>
      </c>
      <c r="E227" s="110" t="s">
        <v>1278</v>
      </c>
      <c r="F227" s="110" t="s">
        <v>1279</v>
      </c>
      <c r="G227" s="110" t="s">
        <v>460</v>
      </c>
      <c r="H227" s="110" t="s">
        <v>1280</v>
      </c>
      <c r="J227" s="110" t="s">
        <v>333</v>
      </c>
    </row>
    <row r="228" spans="1:10">
      <c r="A228" s="110">
        <v>227</v>
      </c>
      <c r="B228" s="110" t="s">
        <v>404</v>
      </c>
      <c r="C228" s="110" t="s">
        <v>233</v>
      </c>
      <c r="D228" s="110" t="s">
        <v>1281</v>
      </c>
      <c r="E228" s="110" t="s">
        <v>1282</v>
      </c>
      <c r="F228" s="110" t="s">
        <v>1283</v>
      </c>
      <c r="G228" s="110" t="s">
        <v>451</v>
      </c>
      <c r="H228" s="110" t="s">
        <v>1284</v>
      </c>
      <c r="J228" s="110" t="s">
        <v>333</v>
      </c>
    </row>
    <row r="229" spans="1:10">
      <c r="A229" s="110">
        <v>228</v>
      </c>
      <c r="B229" s="110" t="s">
        <v>404</v>
      </c>
      <c r="C229" s="110" t="s">
        <v>233</v>
      </c>
      <c r="D229" s="110" t="s">
        <v>1285</v>
      </c>
      <c r="E229" s="110" t="s">
        <v>1286</v>
      </c>
      <c r="F229" s="110" t="s">
        <v>1287</v>
      </c>
      <c r="G229" s="110" t="s">
        <v>643</v>
      </c>
      <c r="J229" s="110" t="s">
        <v>333</v>
      </c>
    </row>
    <row r="230" spans="1:10">
      <c r="A230" s="110">
        <v>229</v>
      </c>
      <c r="B230" s="110" t="s">
        <v>404</v>
      </c>
      <c r="C230" s="110" t="s">
        <v>233</v>
      </c>
      <c r="D230" s="110" t="s">
        <v>1288</v>
      </c>
      <c r="E230" s="110" t="s">
        <v>1289</v>
      </c>
      <c r="F230" s="110" t="s">
        <v>1290</v>
      </c>
      <c r="G230" s="110" t="s">
        <v>489</v>
      </c>
      <c r="H230" s="110" t="s">
        <v>1291</v>
      </c>
      <c r="J230" s="110" t="s">
        <v>333</v>
      </c>
    </row>
    <row r="231" spans="1:10">
      <c r="A231" s="110">
        <v>230</v>
      </c>
      <c r="B231" s="110" t="s">
        <v>404</v>
      </c>
      <c r="C231" s="110" t="s">
        <v>233</v>
      </c>
      <c r="D231" s="110" t="s">
        <v>1292</v>
      </c>
      <c r="E231" s="110" t="s">
        <v>1293</v>
      </c>
      <c r="F231" s="110" t="s">
        <v>1294</v>
      </c>
      <c r="G231" s="110" t="s">
        <v>816</v>
      </c>
      <c r="H231" s="110" t="s">
        <v>1295</v>
      </c>
      <c r="J231" s="110" t="s">
        <v>333</v>
      </c>
    </row>
    <row r="232" spans="1:10">
      <c r="A232" s="110">
        <v>231</v>
      </c>
      <c r="B232" s="110" t="s">
        <v>404</v>
      </c>
      <c r="C232" s="110" t="s">
        <v>233</v>
      </c>
      <c r="D232" s="110" t="s">
        <v>1296</v>
      </c>
      <c r="E232" s="110" t="s">
        <v>1297</v>
      </c>
      <c r="F232" s="110" t="s">
        <v>1298</v>
      </c>
      <c r="G232" s="110" t="s">
        <v>816</v>
      </c>
      <c r="H232" s="110" t="s">
        <v>1299</v>
      </c>
      <c r="J232" s="110" t="s">
        <v>333</v>
      </c>
    </row>
    <row r="233" spans="1:10">
      <c r="A233" s="110">
        <v>232</v>
      </c>
      <c r="B233" s="110" t="s">
        <v>404</v>
      </c>
      <c r="C233" s="110" t="s">
        <v>233</v>
      </c>
      <c r="D233" s="110" t="s">
        <v>1300</v>
      </c>
      <c r="E233" s="110" t="s">
        <v>1301</v>
      </c>
      <c r="F233" s="110" t="s">
        <v>1302</v>
      </c>
      <c r="G233" s="110" t="s">
        <v>469</v>
      </c>
      <c r="H233" s="110" t="s">
        <v>1303</v>
      </c>
      <c r="J233" s="110" t="s">
        <v>333</v>
      </c>
    </row>
    <row r="234" spans="1:10">
      <c r="A234" s="110">
        <v>233</v>
      </c>
      <c r="B234" s="110" t="s">
        <v>404</v>
      </c>
      <c r="C234" s="110" t="s">
        <v>233</v>
      </c>
      <c r="D234" s="110" t="s">
        <v>1304</v>
      </c>
      <c r="E234" s="110" t="s">
        <v>1305</v>
      </c>
      <c r="F234" s="110" t="s">
        <v>1306</v>
      </c>
      <c r="G234" s="110" t="s">
        <v>503</v>
      </c>
      <c r="J234" s="110" t="s">
        <v>333</v>
      </c>
    </row>
    <row r="235" spans="1:10">
      <c r="A235" s="110">
        <v>234</v>
      </c>
      <c r="B235" s="110" t="s">
        <v>404</v>
      </c>
      <c r="C235" s="110" t="s">
        <v>233</v>
      </c>
      <c r="D235" s="110" t="s">
        <v>1307</v>
      </c>
      <c r="E235" s="110" t="s">
        <v>1305</v>
      </c>
      <c r="F235" s="110" t="s">
        <v>1308</v>
      </c>
      <c r="G235" s="110" t="s">
        <v>856</v>
      </c>
      <c r="H235" s="110" t="s">
        <v>1309</v>
      </c>
      <c r="J235" s="110" t="s">
        <v>333</v>
      </c>
    </row>
    <row r="236" spans="1:10">
      <c r="A236" s="110">
        <v>235</v>
      </c>
      <c r="B236" s="110" t="s">
        <v>404</v>
      </c>
      <c r="C236" s="110" t="s">
        <v>233</v>
      </c>
      <c r="D236" s="110" t="s">
        <v>1310</v>
      </c>
      <c r="E236" s="110" t="s">
        <v>1311</v>
      </c>
      <c r="F236" s="110" t="s">
        <v>1312</v>
      </c>
      <c r="G236" s="110" t="s">
        <v>816</v>
      </c>
      <c r="H236" s="110" t="s">
        <v>1313</v>
      </c>
      <c r="J236" s="110" t="s">
        <v>333</v>
      </c>
    </row>
    <row r="237" spans="1:10">
      <c r="A237" s="110">
        <v>236</v>
      </c>
      <c r="B237" s="110" t="s">
        <v>404</v>
      </c>
      <c r="C237" s="110" t="s">
        <v>233</v>
      </c>
      <c r="D237" s="110" t="s">
        <v>1314</v>
      </c>
      <c r="E237" s="110" t="s">
        <v>1315</v>
      </c>
      <c r="F237" s="110" t="s">
        <v>1316</v>
      </c>
      <c r="G237" s="110" t="s">
        <v>816</v>
      </c>
      <c r="H237" s="110" t="s">
        <v>1317</v>
      </c>
      <c r="J237" s="110" t="s">
        <v>333</v>
      </c>
    </row>
    <row r="238" spans="1:10">
      <c r="A238" s="110">
        <v>237</v>
      </c>
      <c r="B238" s="110" t="s">
        <v>404</v>
      </c>
      <c r="C238" s="110" t="s">
        <v>233</v>
      </c>
      <c r="D238" s="110" t="s">
        <v>1318</v>
      </c>
      <c r="E238" s="110" t="s">
        <v>1319</v>
      </c>
      <c r="F238" s="110" t="s">
        <v>1320</v>
      </c>
      <c r="G238" s="110" t="s">
        <v>856</v>
      </c>
      <c r="H238" s="110" t="s">
        <v>1321</v>
      </c>
      <c r="J238" s="110" t="s">
        <v>333</v>
      </c>
    </row>
    <row r="239" spans="1:10">
      <c r="A239" s="110">
        <v>238</v>
      </c>
      <c r="B239" s="110" t="s">
        <v>404</v>
      </c>
      <c r="C239" s="110" t="s">
        <v>233</v>
      </c>
      <c r="D239" s="110" t="s">
        <v>1322</v>
      </c>
      <c r="E239" s="110" t="s">
        <v>1323</v>
      </c>
      <c r="F239" s="110" t="s">
        <v>1324</v>
      </c>
      <c r="G239" s="110" t="s">
        <v>856</v>
      </c>
      <c r="H239" s="110" t="s">
        <v>1325</v>
      </c>
      <c r="J239" s="110" t="s">
        <v>333</v>
      </c>
    </row>
    <row r="240" spans="1:10">
      <c r="A240" s="110">
        <v>239</v>
      </c>
      <c r="B240" s="110" t="s">
        <v>404</v>
      </c>
      <c r="C240" s="110" t="s">
        <v>233</v>
      </c>
      <c r="D240" s="110" t="s">
        <v>1326</v>
      </c>
      <c r="E240" s="110" t="s">
        <v>1327</v>
      </c>
      <c r="F240" s="110" t="s">
        <v>1328</v>
      </c>
      <c r="G240" s="110" t="s">
        <v>808</v>
      </c>
      <c r="H240" s="110" t="s">
        <v>1329</v>
      </c>
      <c r="J240" s="110" t="s">
        <v>333</v>
      </c>
    </row>
    <row r="241" spans="1:10">
      <c r="A241" s="110">
        <v>240</v>
      </c>
      <c r="B241" s="110" t="s">
        <v>404</v>
      </c>
      <c r="C241" s="110" t="s">
        <v>233</v>
      </c>
      <c r="D241" s="110" t="s">
        <v>2730</v>
      </c>
      <c r="E241" s="110" t="s">
        <v>2731</v>
      </c>
      <c r="F241" s="110" t="s">
        <v>2732</v>
      </c>
      <c r="G241" s="110" t="s">
        <v>1407</v>
      </c>
      <c r="H241" s="110" t="s">
        <v>2733</v>
      </c>
      <c r="J241" s="110" t="s">
        <v>333</v>
      </c>
    </row>
    <row r="242" spans="1:10">
      <c r="A242" s="110">
        <v>241</v>
      </c>
      <c r="B242" s="110" t="s">
        <v>404</v>
      </c>
      <c r="C242" s="110" t="s">
        <v>233</v>
      </c>
      <c r="D242" s="110" t="s">
        <v>1330</v>
      </c>
      <c r="E242" s="110" t="s">
        <v>1331</v>
      </c>
      <c r="F242" s="110" t="s">
        <v>1332</v>
      </c>
      <c r="G242" s="110" t="s">
        <v>489</v>
      </c>
      <c r="H242" s="110" t="s">
        <v>1333</v>
      </c>
      <c r="J242" s="110" t="s">
        <v>333</v>
      </c>
    </row>
    <row r="243" spans="1:10">
      <c r="A243" s="110">
        <v>242</v>
      </c>
      <c r="B243" s="110" t="s">
        <v>404</v>
      </c>
      <c r="C243" s="110" t="s">
        <v>233</v>
      </c>
      <c r="D243" s="110" t="s">
        <v>1334</v>
      </c>
      <c r="E243" s="110" t="s">
        <v>1335</v>
      </c>
      <c r="F243" s="110" t="s">
        <v>1336</v>
      </c>
      <c r="G243" s="110" t="s">
        <v>1337</v>
      </c>
      <c r="H243" s="110" t="s">
        <v>724</v>
      </c>
      <c r="J243" s="110" t="s">
        <v>333</v>
      </c>
    </row>
    <row r="244" spans="1:10">
      <c r="A244" s="110">
        <v>243</v>
      </c>
      <c r="B244" s="110" t="s">
        <v>404</v>
      </c>
      <c r="C244" s="110" t="s">
        <v>233</v>
      </c>
      <c r="D244" s="110" t="s">
        <v>1338</v>
      </c>
      <c r="E244" s="110" t="s">
        <v>1339</v>
      </c>
      <c r="F244" s="110" t="s">
        <v>1340</v>
      </c>
      <c r="G244" s="110" t="s">
        <v>418</v>
      </c>
      <c r="H244" s="110" t="s">
        <v>1341</v>
      </c>
      <c r="J244" s="110" t="s">
        <v>333</v>
      </c>
    </row>
    <row r="245" spans="1:10">
      <c r="A245" s="110">
        <v>244</v>
      </c>
      <c r="B245" s="110" t="s">
        <v>404</v>
      </c>
      <c r="C245" s="110" t="s">
        <v>233</v>
      </c>
      <c r="D245" s="110" t="s">
        <v>1342</v>
      </c>
      <c r="E245" s="110" t="s">
        <v>1343</v>
      </c>
      <c r="F245" s="110" t="s">
        <v>1344</v>
      </c>
      <c r="G245" s="110" t="s">
        <v>469</v>
      </c>
      <c r="H245" s="110" t="s">
        <v>1345</v>
      </c>
      <c r="J245" s="110" t="s">
        <v>333</v>
      </c>
    </row>
    <row r="246" spans="1:10">
      <c r="A246" s="110">
        <v>245</v>
      </c>
      <c r="B246" s="110" t="s">
        <v>404</v>
      </c>
      <c r="C246" s="110" t="s">
        <v>233</v>
      </c>
      <c r="D246" s="110" t="s">
        <v>2734</v>
      </c>
      <c r="E246" s="110" t="s">
        <v>2735</v>
      </c>
      <c r="F246" s="110" t="s">
        <v>2736</v>
      </c>
      <c r="G246" s="110" t="s">
        <v>808</v>
      </c>
      <c r="H246" s="110" t="s">
        <v>2733</v>
      </c>
      <c r="J246" s="110" t="s">
        <v>333</v>
      </c>
    </row>
    <row r="247" spans="1:10">
      <c r="A247" s="110">
        <v>246</v>
      </c>
      <c r="B247" s="110" t="s">
        <v>404</v>
      </c>
      <c r="C247" s="110" t="s">
        <v>233</v>
      </c>
      <c r="D247" s="110" t="s">
        <v>2737</v>
      </c>
      <c r="E247" s="110" t="s">
        <v>1347</v>
      </c>
      <c r="F247" s="110" t="s">
        <v>2738</v>
      </c>
      <c r="G247" s="110" t="s">
        <v>607</v>
      </c>
      <c r="H247" s="110" t="s">
        <v>2739</v>
      </c>
      <c r="J247" s="110" t="s">
        <v>333</v>
      </c>
    </row>
    <row r="248" spans="1:10">
      <c r="A248" s="110">
        <v>247</v>
      </c>
      <c r="B248" s="110" t="s">
        <v>404</v>
      </c>
      <c r="C248" s="110" t="s">
        <v>233</v>
      </c>
      <c r="D248" s="110" t="s">
        <v>1346</v>
      </c>
      <c r="E248" s="110" t="s">
        <v>1347</v>
      </c>
      <c r="F248" s="110" t="s">
        <v>1348</v>
      </c>
      <c r="G248" s="110" t="s">
        <v>489</v>
      </c>
      <c r="H248" s="110" t="s">
        <v>1349</v>
      </c>
      <c r="J248" s="110" t="s">
        <v>333</v>
      </c>
    </row>
    <row r="249" spans="1:10">
      <c r="A249" s="110">
        <v>248</v>
      </c>
      <c r="B249" s="110" t="s">
        <v>404</v>
      </c>
      <c r="C249" s="110" t="s">
        <v>233</v>
      </c>
      <c r="D249" s="110" t="s">
        <v>1350</v>
      </c>
      <c r="E249" s="110" t="s">
        <v>1351</v>
      </c>
      <c r="F249" s="110" t="s">
        <v>1352</v>
      </c>
      <c r="G249" s="110" t="s">
        <v>634</v>
      </c>
      <c r="J249" s="110" t="s">
        <v>333</v>
      </c>
    </row>
    <row r="250" spans="1:10">
      <c r="A250" s="110">
        <v>249</v>
      </c>
      <c r="B250" s="110" t="s">
        <v>404</v>
      </c>
      <c r="C250" s="110" t="s">
        <v>233</v>
      </c>
      <c r="D250" s="110" t="s">
        <v>1353</v>
      </c>
      <c r="E250" s="110" t="s">
        <v>1354</v>
      </c>
      <c r="F250" s="110" t="s">
        <v>1355</v>
      </c>
      <c r="G250" s="110" t="s">
        <v>689</v>
      </c>
      <c r="H250" s="110" t="s">
        <v>1356</v>
      </c>
      <c r="J250" s="110" t="s">
        <v>333</v>
      </c>
    </row>
    <row r="251" spans="1:10">
      <c r="A251" s="110">
        <v>250</v>
      </c>
      <c r="B251" s="110" t="s">
        <v>404</v>
      </c>
      <c r="C251" s="110" t="s">
        <v>233</v>
      </c>
      <c r="D251" s="110" t="s">
        <v>1357</v>
      </c>
      <c r="E251" s="110" t="s">
        <v>1358</v>
      </c>
      <c r="F251" s="110" t="s">
        <v>1359</v>
      </c>
      <c r="G251" s="110" t="s">
        <v>1016</v>
      </c>
      <c r="H251" s="110" t="s">
        <v>1360</v>
      </c>
      <c r="J251" s="110" t="s">
        <v>333</v>
      </c>
    </row>
    <row r="252" spans="1:10">
      <c r="A252" s="110">
        <v>251</v>
      </c>
      <c r="B252" s="110" t="s">
        <v>404</v>
      </c>
      <c r="C252" s="110" t="s">
        <v>233</v>
      </c>
      <c r="D252" s="110" t="s">
        <v>1361</v>
      </c>
      <c r="E252" s="110" t="s">
        <v>1358</v>
      </c>
      <c r="F252" s="110" t="s">
        <v>1362</v>
      </c>
      <c r="G252" s="110" t="s">
        <v>451</v>
      </c>
      <c r="J252" s="110" t="s">
        <v>333</v>
      </c>
    </row>
    <row r="253" spans="1:10">
      <c r="A253" s="110">
        <v>252</v>
      </c>
      <c r="B253" s="110" t="s">
        <v>404</v>
      </c>
      <c r="C253" s="110" t="s">
        <v>233</v>
      </c>
      <c r="D253" s="110" t="s">
        <v>1363</v>
      </c>
      <c r="E253" s="110" t="s">
        <v>1358</v>
      </c>
      <c r="F253" s="110" t="s">
        <v>1364</v>
      </c>
      <c r="G253" s="110" t="s">
        <v>689</v>
      </c>
      <c r="H253" s="110" t="s">
        <v>1175</v>
      </c>
      <c r="J253" s="110" t="s">
        <v>333</v>
      </c>
    </row>
    <row r="254" spans="1:10">
      <c r="A254" s="110">
        <v>253</v>
      </c>
      <c r="B254" s="110" t="s">
        <v>404</v>
      </c>
      <c r="C254" s="110" t="s">
        <v>233</v>
      </c>
      <c r="D254" s="110" t="s">
        <v>1365</v>
      </c>
      <c r="E254" s="110" t="s">
        <v>1366</v>
      </c>
      <c r="F254" s="110" t="s">
        <v>1367</v>
      </c>
      <c r="G254" s="110" t="s">
        <v>489</v>
      </c>
      <c r="H254" s="110" t="s">
        <v>1368</v>
      </c>
      <c r="J254" s="110" t="s">
        <v>333</v>
      </c>
    </row>
    <row r="255" spans="1:10">
      <c r="A255" s="110">
        <v>254</v>
      </c>
      <c r="B255" s="110" t="s">
        <v>404</v>
      </c>
      <c r="C255" s="110" t="s">
        <v>233</v>
      </c>
      <c r="D255" s="110" t="s">
        <v>1369</v>
      </c>
      <c r="E255" s="110" t="s">
        <v>1370</v>
      </c>
      <c r="F255" s="110" t="s">
        <v>1371</v>
      </c>
      <c r="G255" s="110" t="s">
        <v>1372</v>
      </c>
      <c r="H255" s="110" t="s">
        <v>1373</v>
      </c>
      <c r="J255" s="110" t="s">
        <v>333</v>
      </c>
    </row>
    <row r="256" spans="1:10">
      <c r="A256" s="110">
        <v>255</v>
      </c>
      <c r="B256" s="110" t="s">
        <v>404</v>
      </c>
      <c r="C256" s="110" t="s">
        <v>233</v>
      </c>
      <c r="D256" s="110" t="s">
        <v>1374</v>
      </c>
      <c r="E256" s="110" t="s">
        <v>1370</v>
      </c>
      <c r="F256" s="110" t="s">
        <v>1375</v>
      </c>
      <c r="G256" s="110" t="s">
        <v>489</v>
      </c>
      <c r="H256" s="110" t="s">
        <v>1376</v>
      </c>
      <c r="J256" s="110" t="s">
        <v>333</v>
      </c>
    </row>
    <row r="257" spans="1:10">
      <c r="A257" s="110">
        <v>256</v>
      </c>
      <c r="B257" s="110" t="s">
        <v>404</v>
      </c>
      <c r="C257" s="110" t="s">
        <v>233</v>
      </c>
      <c r="D257" s="110" t="s">
        <v>1377</v>
      </c>
      <c r="E257" s="110" t="s">
        <v>1378</v>
      </c>
      <c r="F257" s="110" t="s">
        <v>1379</v>
      </c>
      <c r="G257" s="110" t="s">
        <v>643</v>
      </c>
      <c r="J257" s="110" t="s">
        <v>333</v>
      </c>
    </row>
    <row r="258" spans="1:10">
      <c r="A258" s="110">
        <v>257</v>
      </c>
      <c r="B258" s="110" t="s">
        <v>404</v>
      </c>
      <c r="C258" s="110" t="s">
        <v>233</v>
      </c>
      <c r="D258" s="110" t="s">
        <v>1380</v>
      </c>
      <c r="E258" s="110" t="s">
        <v>1381</v>
      </c>
      <c r="F258" s="110" t="s">
        <v>1382</v>
      </c>
      <c r="G258" s="110" t="s">
        <v>489</v>
      </c>
      <c r="H258" s="110" t="s">
        <v>1383</v>
      </c>
      <c r="J258" s="110" t="s">
        <v>333</v>
      </c>
    </row>
    <row r="259" spans="1:10">
      <c r="A259" s="110">
        <v>258</v>
      </c>
      <c r="B259" s="110" t="s">
        <v>404</v>
      </c>
      <c r="C259" s="110" t="s">
        <v>233</v>
      </c>
      <c r="D259" s="110" t="s">
        <v>1384</v>
      </c>
      <c r="E259" s="110" t="s">
        <v>1385</v>
      </c>
      <c r="F259" s="110" t="s">
        <v>1386</v>
      </c>
      <c r="G259" s="110" t="s">
        <v>451</v>
      </c>
      <c r="H259" s="110" t="s">
        <v>1387</v>
      </c>
      <c r="J259" s="110" t="s">
        <v>333</v>
      </c>
    </row>
    <row r="260" spans="1:10">
      <c r="A260" s="110">
        <v>259</v>
      </c>
      <c r="B260" s="110" t="s">
        <v>404</v>
      </c>
      <c r="C260" s="110" t="s">
        <v>233</v>
      </c>
      <c r="D260" s="110" t="s">
        <v>1388</v>
      </c>
      <c r="E260" s="110" t="s">
        <v>1389</v>
      </c>
      <c r="F260" s="110" t="s">
        <v>1390</v>
      </c>
      <c r="G260" s="110" t="s">
        <v>607</v>
      </c>
      <c r="H260" s="110" t="s">
        <v>1391</v>
      </c>
      <c r="J260" s="110" t="s">
        <v>333</v>
      </c>
    </row>
    <row r="261" spans="1:10">
      <c r="A261" s="110">
        <v>260</v>
      </c>
      <c r="B261" s="110" t="s">
        <v>404</v>
      </c>
      <c r="C261" s="110" t="s">
        <v>233</v>
      </c>
      <c r="D261" s="110" t="s">
        <v>1392</v>
      </c>
      <c r="E261" s="110" t="s">
        <v>1393</v>
      </c>
      <c r="F261" s="110" t="s">
        <v>1394</v>
      </c>
      <c r="G261" s="110" t="s">
        <v>451</v>
      </c>
      <c r="H261" s="110" t="s">
        <v>1395</v>
      </c>
      <c r="J261" s="110" t="s">
        <v>333</v>
      </c>
    </row>
    <row r="262" spans="1:10">
      <c r="A262" s="110">
        <v>261</v>
      </c>
      <c r="B262" s="110" t="s">
        <v>404</v>
      </c>
      <c r="C262" s="110" t="s">
        <v>233</v>
      </c>
      <c r="D262" s="110" t="s">
        <v>1396</v>
      </c>
      <c r="E262" s="110" t="s">
        <v>1393</v>
      </c>
      <c r="F262" s="110" t="s">
        <v>1397</v>
      </c>
      <c r="G262" s="110" t="s">
        <v>607</v>
      </c>
      <c r="H262" s="110" t="s">
        <v>1398</v>
      </c>
      <c r="J262" s="110" t="s">
        <v>333</v>
      </c>
    </row>
    <row r="263" spans="1:10">
      <c r="A263" s="110">
        <v>262</v>
      </c>
      <c r="B263" s="110" t="s">
        <v>404</v>
      </c>
      <c r="C263" s="110" t="s">
        <v>233</v>
      </c>
      <c r="D263" s="110" t="s">
        <v>1399</v>
      </c>
      <c r="E263" s="110" t="s">
        <v>1393</v>
      </c>
      <c r="F263" s="110" t="s">
        <v>1400</v>
      </c>
      <c r="G263" s="110" t="s">
        <v>607</v>
      </c>
      <c r="H263" s="110" t="s">
        <v>1401</v>
      </c>
      <c r="J263" s="110" t="s">
        <v>333</v>
      </c>
    </row>
    <row r="264" spans="1:10">
      <c r="A264" s="110">
        <v>263</v>
      </c>
      <c r="B264" s="110" t="s">
        <v>404</v>
      </c>
      <c r="C264" s="110" t="s">
        <v>233</v>
      </c>
      <c r="D264" s="110" t="s">
        <v>1402</v>
      </c>
      <c r="E264" s="110" t="s">
        <v>1393</v>
      </c>
      <c r="F264" s="110" t="s">
        <v>1403</v>
      </c>
      <c r="G264" s="110" t="s">
        <v>503</v>
      </c>
      <c r="J264" s="110" t="s">
        <v>333</v>
      </c>
    </row>
    <row r="265" spans="1:10">
      <c r="A265" s="110">
        <v>264</v>
      </c>
      <c r="B265" s="110" t="s">
        <v>404</v>
      </c>
      <c r="C265" s="110" t="s">
        <v>233</v>
      </c>
      <c r="D265" s="110" t="s">
        <v>1404</v>
      </c>
      <c r="E265" s="110" t="s">
        <v>1405</v>
      </c>
      <c r="F265" s="110" t="s">
        <v>1406</v>
      </c>
      <c r="G265" s="110" t="s">
        <v>1407</v>
      </c>
      <c r="H265" s="110" t="s">
        <v>1408</v>
      </c>
      <c r="J265" s="110" t="s">
        <v>333</v>
      </c>
    </row>
    <row r="266" spans="1:10">
      <c r="A266" s="110">
        <v>265</v>
      </c>
      <c r="B266" s="110" t="s">
        <v>404</v>
      </c>
      <c r="C266" s="110" t="s">
        <v>233</v>
      </c>
      <c r="D266" s="110" t="s">
        <v>1409</v>
      </c>
      <c r="E266" s="110" t="s">
        <v>1410</v>
      </c>
      <c r="F266" s="110" t="s">
        <v>1411</v>
      </c>
      <c r="G266" s="110" t="s">
        <v>1412</v>
      </c>
      <c r="J266" s="110" t="s">
        <v>333</v>
      </c>
    </row>
    <row r="267" spans="1:10">
      <c r="A267" s="110">
        <v>266</v>
      </c>
      <c r="B267" s="110" t="s">
        <v>404</v>
      </c>
      <c r="C267" s="110" t="s">
        <v>233</v>
      </c>
      <c r="D267" s="110" t="s">
        <v>1413</v>
      </c>
      <c r="E267" s="110" t="s">
        <v>1414</v>
      </c>
      <c r="F267" s="110" t="s">
        <v>1415</v>
      </c>
      <c r="G267" s="110" t="s">
        <v>503</v>
      </c>
      <c r="J267" s="110" t="s">
        <v>333</v>
      </c>
    </row>
    <row r="268" spans="1:10">
      <c r="A268" s="110">
        <v>267</v>
      </c>
      <c r="B268" s="110" t="s">
        <v>404</v>
      </c>
      <c r="C268" s="110" t="s">
        <v>233</v>
      </c>
      <c r="D268" s="110" t="s">
        <v>1416</v>
      </c>
      <c r="E268" s="110" t="s">
        <v>1417</v>
      </c>
      <c r="F268" s="110" t="s">
        <v>1418</v>
      </c>
      <c r="G268" s="110" t="s">
        <v>689</v>
      </c>
      <c r="H268" s="110" t="s">
        <v>1419</v>
      </c>
      <c r="J268" s="110" t="s">
        <v>333</v>
      </c>
    </row>
    <row r="269" spans="1:10">
      <c r="A269" s="110">
        <v>268</v>
      </c>
      <c r="B269" s="110" t="s">
        <v>404</v>
      </c>
      <c r="C269" s="110" t="s">
        <v>233</v>
      </c>
      <c r="D269" s="110" t="s">
        <v>1420</v>
      </c>
      <c r="E269" s="110" t="s">
        <v>1421</v>
      </c>
      <c r="F269" s="110" t="s">
        <v>1422</v>
      </c>
      <c r="G269" s="110" t="s">
        <v>816</v>
      </c>
      <c r="H269" s="110" t="s">
        <v>755</v>
      </c>
      <c r="J269" s="110" t="s">
        <v>333</v>
      </c>
    </row>
    <row r="270" spans="1:10">
      <c r="A270" s="110">
        <v>269</v>
      </c>
      <c r="B270" s="110" t="s">
        <v>404</v>
      </c>
      <c r="C270" s="110" t="s">
        <v>233</v>
      </c>
      <c r="D270" s="110" t="s">
        <v>1423</v>
      </c>
      <c r="E270" s="110" t="s">
        <v>1421</v>
      </c>
      <c r="F270" s="110" t="s">
        <v>1424</v>
      </c>
      <c r="G270" s="110" t="s">
        <v>816</v>
      </c>
      <c r="H270" s="110" t="s">
        <v>1295</v>
      </c>
      <c r="J270" s="110" t="s">
        <v>333</v>
      </c>
    </row>
    <row r="271" spans="1:10">
      <c r="A271" s="110">
        <v>270</v>
      </c>
      <c r="B271" s="110" t="s">
        <v>404</v>
      </c>
      <c r="C271" s="110" t="s">
        <v>233</v>
      </c>
      <c r="D271" s="110" t="s">
        <v>1425</v>
      </c>
      <c r="E271" s="110" t="s">
        <v>1421</v>
      </c>
      <c r="F271" s="110" t="s">
        <v>1426</v>
      </c>
      <c r="G271" s="110" t="s">
        <v>503</v>
      </c>
      <c r="H271" s="110" t="s">
        <v>1427</v>
      </c>
      <c r="J271" s="110" t="s">
        <v>333</v>
      </c>
    </row>
    <row r="272" spans="1:10">
      <c r="A272" s="110">
        <v>271</v>
      </c>
      <c r="B272" s="110" t="s">
        <v>404</v>
      </c>
      <c r="C272" s="110" t="s">
        <v>233</v>
      </c>
      <c r="D272" s="110" t="s">
        <v>1428</v>
      </c>
      <c r="E272" s="110" t="s">
        <v>1429</v>
      </c>
      <c r="F272" s="110" t="s">
        <v>1430</v>
      </c>
      <c r="G272" s="110" t="s">
        <v>621</v>
      </c>
      <c r="J272" s="110" t="s">
        <v>333</v>
      </c>
    </row>
    <row r="273" spans="1:10">
      <c r="A273" s="110">
        <v>272</v>
      </c>
      <c r="B273" s="110" t="s">
        <v>404</v>
      </c>
      <c r="C273" s="110" t="s">
        <v>233</v>
      </c>
      <c r="D273" s="110" t="s">
        <v>1431</v>
      </c>
      <c r="E273" s="110" t="s">
        <v>1432</v>
      </c>
      <c r="F273" s="110" t="s">
        <v>1433</v>
      </c>
      <c r="G273" s="110" t="s">
        <v>489</v>
      </c>
      <c r="J273" s="110" t="s">
        <v>333</v>
      </c>
    </row>
    <row r="274" spans="1:10">
      <c r="A274" s="110">
        <v>273</v>
      </c>
      <c r="B274" s="110" t="s">
        <v>404</v>
      </c>
      <c r="C274" s="110" t="s">
        <v>233</v>
      </c>
      <c r="D274" s="110" t="s">
        <v>1434</v>
      </c>
      <c r="E274" s="110" t="s">
        <v>1435</v>
      </c>
      <c r="F274" s="110" t="s">
        <v>1436</v>
      </c>
      <c r="G274" s="110" t="s">
        <v>1029</v>
      </c>
      <c r="H274" s="110" t="s">
        <v>1437</v>
      </c>
      <c r="J274" s="110" t="s">
        <v>333</v>
      </c>
    </row>
    <row r="275" spans="1:10">
      <c r="A275" s="110">
        <v>274</v>
      </c>
      <c r="B275" s="110" t="s">
        <v>404</v>
      </c>
      <c r="C275" s="110" t="s">
        <v>233</v>
      </c>
      <c r="D275" s="110" t="s">
        <v>1438</v>
      </c>
      <c r="E275" s="110" t="s">
        <v>1439</v>
      </c>
      <c r="F275" s="110" t="s">
        <v>1440</v>
      </c>
      <c r="G275" s="110" t="s">
        <v>607</v>
      </c>
      <c r="H275" s="110" t="s">
        <v>1441</v>
      </c>
      <c r="J275" s="110" t="s">
        <v>333</v>
      </c>
    </row>
    <row r="276" spans="1:10">
      <c r="A276" s="110">
        <v>275</v>
      </c>
      <c r="B276" s="110" t="s">
        <v>404</v>
      </c>
      <c r="C276" s="110" t="s">
        <v>233</v>
      </c>
      <c r="D276" s="110" t="s">
        <v>1442</v>
      </c>
      <c r="E276" s="110" t="s">
        <v>1443</v>
      </c>
      <c r="F276" s="110" t="s">
        <v>1444</v>
      </c>
      <c r="G276" s="110" t="s">
        <v>489</v>
      </c>
      <c r="H276" s="110" t="s">
        <v>1445</v>
      </c>
      <c r="J276" s="110" t="s">
        <v>333</v>
      </c>
    </row>
    <row r="277" spans="1:10">
      <c r="A277" s="110">
        <v>276</v>
      </c>
      <c r="B277" s="110" t="s">
        <v>404</v>
      </c>
      <c r="C277" s="110" t="s">
        <v>233</v>
      </c>
      <c r="D277" s="110" t="s">
        <v>1446</v>
      </c>
      <c r="E277" s="110" t="s">
        <v>1447</v>
      </c>
      <c r="F277" s="110" t="s">
        <v>1448</v>
      </c>
      <c r="G277" s="110" t="s">
        <v>469</v>
      </c>
      <c r="H277" s="110" t="s">
        <v>1449</v>
      </c>
      <c r="J277" s="110" t="s">
        <v>333</v>
      </c>
    </row>
    <row r="278" spans="1:10">
      <c r="A278" s="110">
        <v>277</v>
      </c>
      <c r="B278" s="110" t="s">
        <v>404</v>
      </c>
      <c r="C278" s="110" t="s">
        <v>233</v>
      </c>
      <c r="D278" s="110" t="s">
        <v>1450</v>
      </c>
      <c r="E278" s="110" t="s">
        <v>1451</v>
      </c>
      <c r="F278" s="110" t="s">
        <v>1452</v>
      </c>
      <c r="G278" s="110" t="s">
        <v>469</v>
      </c>
      <c r="H278" s="110" t="s">
        <v>1453</v>
      </c>
      <c r="J278" s="110" t="s">
        <v>333</v>
      </c>
    </row>
    <row r="279" spans="1:10">
      <c r="A279" s="110">
        <v>278</v>
      </c>
      <c r="B279" s="110" t="s">
        <v>404</v>
      </c>
      <c r="C279" s="110" t="s">
        <v>233</v>
      </c>
      <c r="D279" s="110" t="s">
        <v>1454</v>
      </c>
      <c r="E279" s="110" t="s">
        <v>1455</v>
      </c>
      <c r="F279" s="110" t="s">
        <v>1456</v>
      </c>
      <c r="G279" s="110" t="s">
        <v>451</v>
      </c>
      <c r="H279" s="110" t="s">
        <v>1457</v>
      </c>
      <c r="J279" s="110" t="s">
        <v>333</v>
      </c>
    </row>
    <row r="280" spans="1:10">
      <c r="A280" s="110">
        <v>279</v>
      </c>
      <c r="B280" s="110" t="s">
        <v>404</v>
      </c>
      <c r="C280" s="110" t="s">
        <v>233</v>
      </c>
      <c r="D280" s="110" t="s">
        <v>1458</v>
      </c>
      <c r="E280" s="110" t="s">
        <v>1459</v>
      </c>
      <c r="F280" s="110" t="s">
        <v>1460</v>
      </c>
      <c r="G280" s="110" t="s">
        <v>957</v>
      </c>
      <c r="H280" s="110" t="s">
        <v>1461</v>
      </c>
      <c r="J280" s="110" t="s">
        <v>333</v>
      </c>
    </row>
    <row r="281" spans="1:10">
      <c r="A281" s="110">
        <v>280</v>
      </c>
      <c r="B281" s="110" t="s">
        <v>404</v>
      </c>
      <c r="C281" s="110" t="s">
        <v>233</v>
      </c>
      <c r="D281" s="110" t="s">
        <v>1462</v>
      </c>
      <c r="E281" s="110" t="s">
        <v>1463</v>
      </c>
      <c r="F281" s="110" t="s">
        <v>1464</v>
      </c>
      <c r="G281" s="110" t="s">
        <v>957</v>
      </c>
      <c r="H281" s="110" t="s">
        <v>528</v>
      </c>
      <c r="J281" s="110" t="s">
        <v>333</v>
      </c>
    </row>
    <row r="282" spans="1:10">
      <c r="A282" s="110">
        <v>281</v>
      </c>
      <c r="B282" s="110" t="s">
        <v>404</v>
      </c>
      <c r="C282" s="110" t="s">
        <v>233</v>
      </c>
      <c r="D282" s="110" t="s">
        <v>1465</v>
      </c>
      <c r="E282" s="110" t="s">
        <v>1466</v>
      </c>
      <c r="F282" s="110" t="s">
        <v>1467</v>
      </c>
      <c r="G282" s="110" t="s">
        <v>689</v>
      </c>
      <c r="H282" s="110" t="s">
        <v>1468</v>
      </c>
      <c r="J282" s="110" t="s">
        <v>333</v>
      </c>
    </row>
    <row r="283" spans="1:10">
      <c r="A283" s="110">
        <v>282</v>
      </c>
      <c r="B283" s="110" t="s">
        <v>404</v>
      </c>
      <c r="C283" s="110" t="s">
        <v>233</v>
      </c>
      <c r="D283" s="110" t="s">
        <v>1469</v>
      </c>
      <c r="E283" s="110" t="s">
        <v>1470</v>
      </c>
      <c r="F283" s="110" t="s">
        <v>1471</v>
      </c>
      <c r="G283" s="110" t="s">
        <v>856</v>
      </c>
      <c r="J283" s="110" t="s">
        <v>333</v>
      </c>
    </row>
    <row r="284" spans="1:10">
      <c r="A284" s="110">
        <v>283</v>
      </c>
      <c r="B284" s="110" t="s">
        <v>404</v>
      </c>
      <c r="C284" s="110" t="s">
        <v>233</v>
      </c>
      <c r="D284" s="110" t="s">
        <v>1472</v>
      </c>
      <c r="E284" s="110" t="s">
        <v>1473</v>
      </c>
      <c r="F284" s="110" t="s">
        <v>1474</v>
      </c>
      <c r="G284" s="110" t="s">
        <v>957</v>
      </c>
      <c r="H284" s="110" t="s">
        <v>1475</v>
      </c>
      <c r="J284" s="110" t="s">
        <v>333</v>
      </c>
    </row>
    <row r="285" spans="1:10">
      <c r="A285" s="110">
        <v>284</v>
      </c>
      <c r="B285" s="110" t="s">
        <v>404</v>
      </c>
      <c r="C285" s="110" t="s">
        <v>233</v>
      </c>
      <c r="D285" s="110" t="s">
        <v>1476</v>
      </c>
      <c r="E285" s="110" t="s">
        <v>1477</v>
      </c>
      <c r="F285" s="110" t="s">
        <v>1478</v>
      </c>
      <c r="G285" s="110" t="s">
        <v>816</v>
      </c>
      <c r="H285" s="110" t="s">
        <v>1479</v>
      </c>
      <c r="J285" s="110" t="s">
        <v>333</v>
      </c>
    </row>
    <row r="286" spans="1:10">
      <c r="A286" s="110">
        <v>285</v>
      </c>
      <c r="B286" s="110" t="s">
        <v>404</v>
      </c>
      <c r="C286" s="110" t="s">
        <v>233</v>
      </c>
      <c r="D286" s="110" t="s">
        <v>1480</v>
      </c>
      <c r="E286" s="110" t="s">
        <v>1481</v>
      </c>
      <c r="F286" s="110" t="s">
        <v>1482</v>
      </c>
      <c r="G286" s="110" t="s">
        <v>816</v>
      </c>
      <c r="H286" s="110" t="s">
        <v>1483</v>
      </c>
      <c r="J286" s="110" t="s">
        <v>333</v>
      </c>
    </row>
    <row r="287" spans="1:10">
      <c r="A287" s="110">
        <v>286</v>
      </c>
      <c r="B287" s="110" t="s">
        <v>404</v>
      </c>
      <c r="C287" s="110" t="s">
        <v>233</v>
      </c>
      <c r="D287" s="110" t="s">
        <v>1484</v>
      </c>
      <c r="E287" s="110" t="s">
        <v>1481</v>
      </c>
      <c r="F287" s="110" t="s">
        <v>1485</v>
      </c>
      <c r="G287" s="110" t="s">
        <v>816</v>
      </c>
      <c r="H287" s="110" t="s">
        <v>1486</v>
      </c>
      <c r="J287" s="110" t="s">
        <v>333</v>
      </c>
    </row>
    <row r="288" spans="1:10">
      <c r="A288" s="110">
        <v>287</v>
      </c>
      <c r="B288" s="110" t="s">
        <v>404</v>
      </c>
      <c r="C288" s="110" t="s">
        <v>233</v>
      </c>
      <c r="D288" s="110" t="s">
        <v>1487</v>
      </c>
      <c r="E288" s="110" t="s">
        <v>1488</v>
      </c>
      <c r="F288" s="110" t="s">
        <v>1489</v>
      </c>
      <c r="G288" s="110" t="s">
        <v>489</v>
      </c>
      <c r="H288" s="110" t="s">
        <v>1490</v>
      </c>
      <c r="J288" s="110" t="s">
        <v>333</v>
      </c>
    </row>
    <row r="289" spans="1:10">
      <c r="A289" s="110">
        <v>288</v>
      </c>
      <c r="B289" s="110" t="s">
        <v>404</v>
      </c>
      <c r="C289" s="110" t="s">
        <v>233</v>
      </c>
      <c r="D289" s="110" t="s">
        <v>1491</v>
      </c>
      <c r="E289" s="110" t="s">
        <v>1492</v>
      </c>
      <c r="F289" s="110" t="s">
        <v>1493</v>
      </c>
      <c r="G289" s="110" t="s">
        <v>1494</v>
      </c>
      <c r="J289" s="110" t="s">
        <v>333</v>
      </c>
    </row>
    <row r="290" spans="1:10">
      <c r="A290" s="110">
        <v>289</v>
      </c>
      <c r="B290" s="110" t="s">
        <v>404</v>
      </c>
      <c r="C290" s="110" t="s">
        <v>233</v>
      </c>
      <c r="D290" s="110" t="s">
        <v>1495</v>
      </c>
      <c r="E290" s="110" t="s">
        <v>1496</v>
      </c>
      <c r="F290" s="110" t="s">
        <v>1497</v>
      </c>
      <c r="G290" s="110" t="s">
        <v>503</v>
      </c>
      <c r="H290" s="110" t="s">
        <v>1498</v>
      </c>
      <c r="J290" s="110" t="s">
        <v>333</v>
      </c>
    </row>
    <row r="291" spans="1:10">
      <c r="A291" s="110">
        <v>290</v>
      </c>
      <c r="B291" s="110" t="s">
        <v>404</v>
      </c>
      <c r="C291" s="110" t="s">
        <v>233</v>
      </c>
      <c r="D291" s="110" t="s">
        <v>1499</v>
      </c>
      <c r="E291" s="110" t="s">
        <v>1500</v>
      </c>
      <c r="F291" s="110" t="s">
        <v>1501</v>
      </c>
      <c r="G291" s="110" t="s">
        <v>489</v>
      </c>
      <c r="H291" s="110" t="s">
        <v>1502</v>
      </c>
      <c r="J291" s="110" t="s">
        <v>333</v>
      </c>
    </row>
    <row r="292" spans="1:10">
      <c r="A292" s="110">
        <v>291</v>
      </c>
      <c r="B292" s="110" t="s">
        <v>404</v>
      </c>
      <c r="C292" s="110" t="s">
        <v>233</v>
      </c>
      <c r="D292" s="110" t="s">
        <v>1503</v>
      </c>
      <c r="E292" s="110" t="s">
        <v>1504</v>
      </c>
      <c r="F292" s="110" t="s">
        <v>1505</v>
      </c>
      <c r="G292" s="110" t="s">
        <v>1506</v>
      </c>
      <c r="H292" s="110" t="s">
        <v>1507</v>
      </c>
      <c r="J292" s="110" t="s">
        <v>333</v>
      </c>
    </row>
    <row r="293" spans="1:10">
      <c r="A293" s="110">
        <v>292</v>
      </c>
      <c r="B293" s="110" t="s">
        <v>404</v>
      </c>
      <c r="C293" s="110" t="s">
        <v>233</v>
      </c>
      <c r="D293" s="110" t="s">
        <v>2740</v>
      </c>
      <c r="E293" s="110" t="s">
        <v>2741</v>
      </c>
      <c r="F293" s="110" t="s">
        <v>2742</v>
      </c>
      <c r="G293" s="110" t="s">
        <v>643</v>
      </c>
      <c r="H293" s="110" t="s">
        <v>2743</v>
      </c>
      <c r="J293" s="110" t="s">
        <v>333</v>
      </c>
    </row>
    <row r="294" spans="1:10">
      <c r="A294" s="110">
        <v>293</v>
      </c>
      <c r="B294" s="110" t="s">
        <v>404</v>
      </c>
      <c r="C294" s="110" t="s">
        <v>233</v>
      </c>
      <c r="D294" s="110" t="s">
        <v>1508</v>
      </c>
      <c r="E294" s="110" t="s">
        <v>1509</v>
      </c>
      <c r="F294" s="110" t="s">
        <v>1510</v>
      </c>
      <c r="G294" s="110" t="s">
        <v>489</v>
      </c>
      <c r="H294" s="110" t="s">
        <v>1511</v>
      </c>
      <c r="J294" s="110" t="s">
        <v>333</v>
      </c>
    </row>
    <row r="295" spans="1:10">
      <c r="A295" s="110">
        <v>294</v>
      </c>
      <c r="B295" s="110" t="s">
        <v>404</v>
      </c>
      <c r="C295" s="110" t="s">
        <v>233</v>
      </c>
      <c r="D295" s="110" t="s">
        <v>1512</v>
      </c>
      <c r="E295" s="110" t="s">
        <v>1513</v>
      </c>
      <c r="F295" s="110" t="s">
        <v>1514</v>
      </c>
      <c r="G295" s="110" t="s">
        <v>706</v>
      </c>
      <c r="H295" s="110" t="s">
        <v>1515</v>
      </c>
      <c r="J295" s="110" t="s">
        <v>333</v>
      </c>
    </row>
    <row r="296" spans="1:10">
      <c r="A296" s="110">
        <v>295</v>
      </c>
      <c r="B296" s="110" t="s">
        <v>404</v>
      </c>
      <c r="C296" s="110" t="s">
        <v>233</v>
      </c>
      <c r="D296" s="110" t="s">
        <v>1516</v>
      </c>
      <c r="E296" s="110" t="s">
        <v>1517</v>
      </c>
      <c r="F296" s="110" t="s">
        <v>1518</v>
      </c>
      <c r="G296" s="110" t="s">
        <v>621</v>
      </c>
      <c r="H296" s="110" t="s">
        <v>1519</v>
      </c>
      <c r="J296" s="110" t="s">
        <v>333</v>
      </c>
    </row>
    <row r="297" spans="1:10">
      <c r="A297" s="110">
        <v>296</v>
      </c>
      <c r="B297" s="110" t="s">
        <v>404</v>
      </c>
      <c r="C297" s="110" t="s">
        <v>233</v>
      </c>
      <c r="D297" s="110" t="s">
        <v>1520</v>
      </c>
      <c r="E297" s="110" t="s">
        <v>1521</v>
      </c>
      <c r="F297" s="110" t="s">
        <v>1522</v>
      </c>
      <c r="G297" s="110" t="s">
        <v>1183</v>
      </c>
      <c r="H297" s="110" t="s">
        <v>1523</v>
      </c>
      <c r="J297" s="110" t="s">
        <v>333</v>
      </c>
    </row>
    <row r="298" spans="1:10">
      <c r="A298" s="110">
        <v>297</v>
      </c>
      <c r="B298" s="110" t="s">
        <v>404</v>
      </c>
      <c r="C298" s="110" t="s">
        <v>233</v>
      </c>
      <c r="D298" s="110" t="s">
        <v>1524</v>
      </c>
      <c r="E298" s="110" t="s">
        <v>1525</v>
      </c>
      <c r="F298" s="110" t="s">
        <v>1526</v>
      </c>
      <c r="G298" s="110" t="s">
        <v>607</v>
      </c>
      <c r="H298" s="110" t="s">
        <v>1527</v>
      </c>
      <c r="J298" s="110" t="s">
        <v>333</v>
      </c>
    </row>
    <row r="299" spans="1:10">
      <c r="A299" s="110">
        <v>298</v>
      </c>
      <c r="B299" s="110" t="s">
        <v>404</v>
      </c>
      <c r="C299" s="110" t="s">
        <v>233</v>
      </c>
      <c r="D299" s="110" t="s">
        <v>1528</v>
      </c>
      <c r="E299" s="110" t="s">
        <v>1525</v>
      </c>
      <c r="F299" s="110" t="s">
        <v>1529</v>
      </c>
      <c r="G299" s="110" t="s">
        <v>489</v>
      </c>
      <c r="H299" s="110" t="s">
        <v>1530</v>
      </c>
      <c r="J299" s="110" t="s">
        <v>333</v>
      </c>
    </row>
    <row r="300" spans="1:10">
      <c r="A300" s="110">
        <v>299</v>
      </c>
      <c r="B300" s="110" t="s">
        <v>404</v>
      </c>
      <c r="C300" s="110" t="s">
        <v>233</v>
      </c>
      <c r="D300" s="110" t="s">
        <v>1531</v>
      </c>
      <c r="E300" s="110" t="s">
        <v>1532</v>
      </c>
      <c r="F300" s="110" t="s">
        <v>1533</v>
      </c>
      <c r="G300" s="110" t="s">
        <v>689</v>
      </c>
      <c r="H300" s="110" t="s">
        <v>1534</v>
      </c>
      <c r="J300" s="110" t="s">
        <v>333</v>
      </c>
    </row>
    <row r="301" spans="1:10">
      <c r="A301" s="110">
        <v>300</v>
      </c>
      <c r="B301" s="110" t="s">
        <v>404</v>
      </c>
      <c r="C301" s="110" t="s">
        <v>233</v>
      </c>
      <c r="D301" s="110" t="s">
        <v>1535</v>
      </c>
      <c r="E301" s="110" t="s">
        <v>1536</v>
      </c>
      <c r="F301" s="110" t="s">
        <v>1537</v>
      </c>
      <c r="G301" s="110" t="s">
        <v>607</v>
      </c>
      <c r="H301" s="110" t="s">
        <v>1538</v>
      </c>
      <c r="J301" s="110" t="s">
        <v>333</v>
      </c>
    </row>
    <row r="302" spans="1:10">
      <c r="A302" s="110">
        <v>301</v>
      </c>
      <c r="B302" s="110" t="s">
        <v>404</v>
      </c>
      <c r="C302" s="110" t="s">
        <v>233</v>
      </c>
      <c r="D302" s="110" t="s">
        <v>1539</v>
      </c>
      <c r="E302" s="110" t="s">
        <v>1540</v>
      </c>
      <c r="F302" s="110" t="s">
        <v>1541</v>
      </c>
      <c r="G302" s="110" t="s">
        <v>489</v>
      </c>
      <c r="H302" s="110" t="s">
        <v>1542</v>
      </c>
      <c r="J302" s="110" t="s">
        <v>333</v>
      </c>
    </row>
    <row r="303" spans="1:10">
      <c r="A303" s="110">
        <v>302</v>
      </c>
      <c r="B303" s="110" t="s">
        <v>404</v>
      </c>
      <c r="C303" s="110" t="s">
        <v>233</v>
      </c>
      <c r="D303" s="110" t="s">
        <v>1543</v>
      </c>
      <c r="E303" s="110" t="s">
        <v>1544</v>
      </c>
      <c r="F303" s="110" t="s">
        <v>1545</v>
      </c>
      <c r="G303" s="110" t="s">
        <v>856</v>
      </c>
      <c r="H303" s="110" t="s">
        <v>1546</v>
      </c>
      <c r="J303" s="110" t="s">
        <v>333</v>
      </c>
    </row>
    <row r="304" spans="1:10">
      <c r="A304" s="110">
        <v>303</v>
      </c>
      <c r="B304" s="110" t="s">
        <v>404</v>
      </c>
      <c r="C304" s="110" t="s">
        <v>233</v>
      </c>
      <c r="D304" s="110" t="s">
        <v>1547</v>
      </c>
      <c r="E304" s="110" t="s">
        <v>1548</v>
      </c>
      <c r="F304" s="110" t="s">
        <v>1549</v>
      </c>
      <c r="G304" s="110" t="s">
        <v>413</v>
      </c>
      <c r="J304" s="110" t="s">
        <v>333</v>
      </c>
    </row>
    <row r="305" spans="1:10">
      <c r="A305" s="110">
        <v>304</v>
      </c>
      <c r="B305" s="110" t="s">
        <v>404</v>
      </c>
      <c r="C305" s="110" t="s">
        <v>233</v>
      </c>
      <c r="D305" s="110" t="s">
        <v>1550</v>
      </c>
      <c r="E305" s="110" t="s">
        <v>1551</v>
      </c>
      <c r="F305" s="110" t="s">
        <v>1552</v>
      </c>
      <c r="G305" s="110" t="s">
        <v>503</v>
      </c>
      <c r="H305" s="110" t="s">
        <v>1553</v>
      </c>
      <c r="J305" s="110" t="s">
        <v>333</v>
      </c>
    </row>
    <row r="306" spans="1:10">
      <c r="A306" s="110">
        <v>305</v>
      </c>
      <c r="B306" s="110" t="s">
        <v>404</v>
      </c>
      <c r="C306" s="110" t="s">
        <v>233</v>
      </c>
      <c r="D306" s="110" t="s">
        <v>2744</v>
      </c>
      <c r="E306" s="110" t="s">
        <v>2745</v>
      </c>
      <c r="F306" s="110" t="s">
        <v>2746</v>
      </c>
      <c r="G306" s="110" t="s">
        <v>451</v>
      </c>
      <c r="H306" s="110" t="s">
        <v>2747</v>
      </c>
      <c r="J306" s="110" t="s">
        <v>333</v>
      </c>
    </row>
    <row r="307" spans="1:10">
      <c r="A307" s="110">
        <v>306</v>
      </c>
      <c r="B307" s="110" t="s">
        <v>404</v>
      </c>
      <c r="C307" s="110" t="s">
        <v>233</v>
      </c>
      <c r="D307" s="110" t="s">
        <v>1554</v>
      </c>
      <c r="E307" s="110" t="s">
        <v>1555</v>
      </c>
      <c r="F307" s="110" t="s">
        <v>1556</v>
      </c>
      <c r="G307" s="110" t="s">
        <v>684</v>
      </c>
      <c r="H307" s="110" t="s">
        <v>1557</v>
      </c>
      <c r="J307" s="110" t="s">
        <v>333</v>
      </c>
    </row>
    <row r="308" spans="1:10">
      <c r="A308" s="110">
        <v>307</v>
      </c>
      <c r="B308" s="110" t="s">
        <v>404</v>
      </c>
      <c r="C308" s="110" t="s">
        <v>233</v>
      </c>
      <c r="D308" s="110" t="s">
        <v>1558</v>
      </c>
      <c r="E308" s="110" t="s">
        <v>1559</v>
      </c>
      <c r="F308" s="110" t="s">
        <v>1560</v>
      </c>
      <c r="G308" s="110" t="s">
        <v>621</v>
      </c>
      <c r="H308" s="110" t="s">
        <v>1561</v>
      </c>
      <c r="J308" s="110" t="s">
        <v>333</v>
      </c>
    </row>
    <row r="309" spans="1:10">
      <c r="A309" s="110">
        <v>308</v>
      </c>
      <c r="B309" s="110" t="s">
        <v>404</v>
      </c>
      <c r="C309" s="110" t="s">
        <v>233</v>
      </c>
      <c r="D309" s="110" t="s">
        <v>1562</v>
      </c>
      <c r="E309" s="110" t="s">
        <v>1563</v>
      </c>
      <c r="F309" s="110" t="s">
        <v>1564</v>
      </c>
      <c r="G309" s="110" t="s">
        <v>1565</v>
      </c>
      <c r="H309" s="110" t="s">
        <v>1566</v>
      </c>
      <c r="J309" s="110" t="s">
        <v>333</v>
      </c>
    </row>
    <row r="310" spans="1:10">
      <c r="A310" s="110">
        <v>309</v>
      </c>
      <c r="B310" s="110" t="s">
        <v>404</v>
      </c>
      <c r="C310" s="110" t="s">
        <v>233</v>
      </c>
      <c r="D310" s="110" t="s">
        <v>1567</v>
      </c>
      <c r="E310" s="110" t="s">
        <v>1568</v>
      </c>
      <c r="F310" s="110" t="s">
        <v>1569</v>
      </c>
      <c r="G310" s="110" t="s">
        <v>503</v>
      </c>
      <c r="H310" s="110" t="s">
        <v>1570</v>
      </c>
      <c r="J310" s="110" t="s">
        <v>333</v>
      </c>
    </row>
    <row r="311" spans="1:10">
      <c r="A311" s="110">
        <v>310</v>
      </c>
      <c r="B311" s="110" t="s">
        <v>404</v>
      </c>
      <c r="C311" s="110" t="s">
        <v>233</v>
      </c>
      <c r="D311" s="110" t="s">
        <v>1571</v>
      </c>
      <c r="E311" s="110" t="s">
        <v>1572</v>
      </c>
      <c r="F311" s="110" t="s">
        <v>1573</v>
      </c>
      <c r="G311" s="110" t="s">
        <v>1574</v>
      </c>
      <c r="J311" s="110" t="s">
        <v>333</v>
      </c>
    </row>
    <row r="312" spans="1:10">
      <c r="A312" s="110">
        <v>311</v>
      </c>
      <c r="B312" s="110" t="s">
        <v>404</v>
      </c>
      <c r="C312" s="110" t="s">
        <v>233</v>
      </c>
      <c r="D312" s="110" t="s">
        <v>1575</v>
      </c>
      <c r="E312" s="110" t="s">
        <v>1576</v>
      </c>
      <c r="F312" s="110" t="s">
        <v>1577</v>
      </c>
      <c r="G312" s="110" t="s">
        <v>643</v>
      </c>
      <c r="H312" s="110" t="s">
        <v>1578</v>
      </c>
      <c r="J312" s="110" t="s">
        <v>333</v>
      </c>
    </row>
    <row r="313" spans="1:10">
      <c r="A313" s="110">
        <v>312</v>
      </c>
      <c r="B313" s="110" t="s">
        <v>404</v>
      </c>
      <c r="C313" s="110" t="s">
        <v>233</v>
      </c>
      <c r="D313" s="110" t="s">
        <v>1579</v>
      </c>
      <c r="E313" s="110" t="s">
        <v>1580</v>
      </c>
      <c r="F313" s="110" t="s">
        <v>1581</v>
      </c>
      <c r="G313" s="110" t="s">
        <v>1016</v>
      </c>
      <c r="H313" s="110" t="s">
        <v>1582</v>
      </c>
      <c r="J313" s="110" t="s">
        <v>333</v>
      </c>
    </row>
    <row r="314" spans="1:10">
      <c r="A314" s="110">
        <v>313</v>
      </c>
      <c r="B314" s="110" t="s">
        <v>404</v>
      </c>
      <c r="C314" s="110" t="s">
        <v>233</v>
      </c>
      <c r="D314" s="110" t="s">
        <v>1583</v>
      </c>
      <c r="E314" s="110" t="s">
        <v>1584</v>
      </c>
      <c r="F314" s="110" t="s">
        <v>1585</v>
      </c>
      <c r="G314" s="110" t="s">
        <v>808</v>
      </c>
      <c r="J314" s="110" t="s">
        <v>333</v>
      </c>
    </row>
    <row r="315" spans="1:10">
      <c r="A315" s="110">
        <v>314</v>
      </c>
      <c r="B315" s="110" t="s">
        <v>404</v>
      </c>
      <c r="C315" s="110" t="s">
        <v>233</v>
      </c>
      <c r="D315" s="110" t="s">
        <v>1586</v>
      </c>
      <c r="E315" s="110" t="s">
        <v>1587</v>
      </c>
      <c r="F315" s="110" t="s">
        <v>1588</v>
      </c>
      <c r="G315" s="110" t="s">
        <v>460</v>
      </c>
      <c r="H315" s="110" t="s">
        <v>1589</v>
      </c>
      <c r="J315" s="110" t="s">
        <v>333</v>
      </c>
    </row>
    <row r="316" spans="1:10">
      <c r="A316" s="110">
        <v>315</v>
      </c>
      <c r="B316" s="110" t="s">
        <v>404</v>
      </c>
      <c r="C316" s="110" t="s">
        <v>233</v>
      </c>
      <c r="D316" s="110" t="s">
        <v>1590</v>
      </c>
      <c r="E316" s="110" t="s">
        <v>1591</v>
      </c>
      <c r="F316" s="110" t="s">
        <v>1592</v>
      </c>
      <c r="G316" s="110" t="s">
        <v>808</v>
      </c>
      <c r="H316" s="110" t="s">
        <v>1593</v>
      </c>
      <c r="J316" s="110" t="s">
        <v>333</v>
      </c>
    </row>
    <row r="317" spans="1:10">
      <c r="A317" s="110">
        <v>316</v>
      </c>
      <c r="B317" s="110" t="s">
        <v>404</v>
      </c>
      <c r="C317" s="110" t="s">
        <v>233</v>
      </c>
      <c r="D317" s="110" t="s">
        <v>1594</v>
      </c>
      <c r="E317" s="110" t="s">
        <v>1595</v>
      </c>
      <c r="F317" s="110" t="s">
        <v>1596</v>
      </c>
      <c r="G317" s="110" t="s">
        <v>607</v>
      </c>
      <c r="H317" s="110" t="s">
        <v>1597</v>
      </c>
      <c r="J317" s="110" t="s">
        <v>333</v>
      </c>
    </row>
    <row r="318" spans="1:10">
      <c r="A318" s="110">
        <v>317</v>
      </c>
      <c r="B318" s="110" t="s">
        <v>404</v>
      </c>
      <c r="C318" s="110" t="s">
        <v>233</v>
      </c>
      <c r="D318" s="110" t="s">
        <v>1598</v>
      </c>
      <c r="E318" s="110" t="s">
        <v>1599</v>
      </c>
      <c r="F318" s="110" t="s">
        <v>1600</v>
      </c>
      <c r="G318" s="110" t="s">
        <v>489</v>
      </c>
      <c r="H318" s="110" t="s">
        <v>1601</v>
      </c>
      <c r="J318" s="110" t="s">
        <v>333</v>
      </c>
    </row>
    <row r="319" spans="1:10">
      <c r="A319" s="110">
        <v>318</v>
      </c>
      <c r="B319" s="110" t="s">
        <v>404</v>
      </c>
      <c r="C319" s="110" t="s">
        <v>233</v>
      </c>
      <c r="D319" s="110" t="s">
        <v>1602</v>
      </c>
      <c r="E319" s="110" t="s">
        <v>1603</v>
      </c>
      <c r="F319" s="110" t="s">
        <v>1604</v>
      </c>
      <c r="G319" s="110" t="s">
        <v>643</v>
      </c>
      <c r="H319" s="110" t="s">
        <v>1605</v>
      </c>
      <c r="J319" s="110" t="s">
        <v>333</v>
      </c>
    </row>
    <row r="320" spans="1:10">
      <c r="A320" s="110">
        <v>319</v>
      </c>
      <c r="B320" s="110" t="s">
        <v>404</v>
      </c>
      <c r="C320" s="110" t="s">
        <v>233</v>
      </c>
      <c r="D320" s="110" t="s">
        <v>1606</v>
      </c>
      <c r="E320" s="110" t="s">
        <v>1607</v>
      </c>
      <c r="F320" s="110" t="s">
        <v>1608</v>
      </c>
      <c r="G320" s="110" t="s">
        <v>856</v>
      </c>
      <c r="H320" s="110" t="s">
        <v>1609</v>
      </c>
      <c r="J320" s="110" t="s">
        <v>333</v>
      </c>
    </row>
    <row r="321" spans="1:10">
      <c r="A321" s="110">
        <v>320</v>
      </c>
      <c r="B321" s="110" t="s">
        <v>404</v>
      </c>
      <c r="C321" s="110" t="s">
        <v>233</v>
      </c>
      <c r="D321" s="110" t="s">
        <v>1610</v>
      </c>
      <c r="E321" s="110" t="s">
        <v>1611</v>
      </c>
      <c r="F321" s="110" t="s">
        <v>1612</v>
      </c>
      <c r="G321" s="110" t="s">
        <v>1016</v>
      </c>
      <c r="H321" s="110" t="s">
        <v>1613</v>
      </c>
      <c r="J321" s="110" t="s">
        <v>333</v>
      </c>
    </row>
    <row r="322" spans="1:10">
      <c r="A322" s="110">
        <v>321</v>
      </c>
      <c r="B322" s="110" t="s">
        <v>404</v>
      </c>
      <c r="C322" s="110" t="s">
        <v>233</v>
      </c>
      <c r="D322" s="110" t="s">
        <v>1614</v>
      </c>
      <c r="E322" s="110" t="s">
        <v>1615</v>
      </c>
      <c r="F322" s="110" t="s">
        <v>1616</v>
      </c>
      <c r="G322" s="110" t="s">
        <v>706</v>
      </c>
      <c r="H322" s="110" t="s">
        <v>1617</v>
      </c>
      <c r="J322" s="110" t="s">
        <v>333</v>
      </c>
    </row>
    <row r="323" spans="1:10">
      <c r="A323" s="110">
        <v>322</v>
      </c>
      <c r="B323" s="110" t="s">
        <v>404</v>
      </c>
      <c r="C323" s="110" t="s">
        <v>233</v>
      </c>
      <c r="D323" s="110" t="s">
        <v>1618</v>
      </c>
      <c r="E323" s="110" t="s">
        <v>1619</v>
      </c>
      <c r="F323" s="110" t="s">
        <v>1620</v>
      </c>
      <c r="G323" s="110" t="s">
        <v>1183</v>
      </c>
      <c r="H323" s="110" t="s">
        <v>1621</v>
      </c>
      <c r="J323" s="110" t="s">
        <v>333</v>
      </c>
    </row>
    <row r="324" spans="1:10">
      <c r="A324" s="110">
        <v>323</v>
      </c>
      <c r="B324" s="110" t="s">
        <v>404</v>
      </c>
      <c r="C324" s="110" t="s">
        <v>233</v>
      </c>
      <c r="D324" s="110" t="s">
        <v>1622</v>
      </c>
      <c r="E324" s="110" t="s">
        <v>1623</v>
      </c>
      <c r="F324" s="110" t="s">
        <v>1624</v>
      </c>
      <c r="G324" s="110" t="s">
        <v>808</v>
      </c>
      <c r="H324" s="110" t="s">
        <v>1625</v>
      </c>
      <c r="J324" s="110" t="s">
        <v>333</v>
      </c>
    </row>
    <row r="325" spans="1:10">
      <c r="A325" s="110">
        <v>324</v>
      </c>
      <c r="B325" s="110" t="s">
        <v>404</v>
      </c>
      <c r="C325" s="110" t="s">
        <v>233</v>
      </c>
      <c r="D325" s="110" t="s">
        <v>2748</v>
      </c>
      <c r="E325" s="110" t="s">
        <v>2749</v>
      </c>
      <c r="F325" s="110" t="s">
        <v>2750</v>
      </c>
      <c r="G325" s="110" t="s">
        <v>489</v>
      </c>
      <c r="H325" s="110" t="s">
        <v>2751</v>
      </c>
      <c r="J325" s="110" t="s">
        <v>333</v>
      </c>
    </row>
    <row r="326" spans="1:10">
      <c r="A326" s="110">
        <v>325</v>
      </c>
      <c r="B326" s="110" t="s">
        <v>404</v>
      </c>
      <c r="C326" s="110" t="s">
        <v>233</v>
      </c>
      <c r="D326" s="110" t="s">
        <v>1626</v>
      </c>
      <c r="E326" s="110" t="s">
        <v>1627</v>
      </c>
      <c r="F326" s="110" t="s">
        <v>1628</v>
      </c>
      <c r="G326" s="110" t="s">
        <v>503</v>
      </c>
      <c r="H326" s="110" t="s">
        <v>1629</v>
      </c>
      <c r="J326" s="110" t="s">
        <v>333</v>
      </c>
    </row>
    <row r="327" spans="1:10">
      <c r="A327" s="110">
        <v>326</v>
      </c>
      <c r="B327" s="110" t="s">
        <v>404</v>
      </c>
      <c r="C327" s="110" t="s">
        <v>233</v>
      </c>
      <c r="D327" s="110" t="s">
        <v>1630</v>
      </c>
      <c r="E327" s="110" t="s">
        <v>1631</v>
      </c>
      <c r="F327" s="110" t="s">
        <v>1632</v>
      </c>
      <c r="G327" s="110" t="s">
        <v>808</v>
      </c>
      <c r="H327" s="110" t="s">
        <v>1515</v>
      </c>
      <c r="J327" s="110" t="s">
        <v>333</v>
      </c>
    </row>
    <row r="328" spans="1:10">
      <c r="A328" s="110">
        <v>327</v>
      </c>
      <c r="B328" s="110" t="s">
        <v>404</v>
      </c>
      <c r="C328" s="110" t="s">
        <v>233</v>
      </c>
      <c r="D328" s="110" t="s">
        <v>1633</v>
      </c>
      <c r="E328" s="110" t="s">
        <v>1634</v>
      </c>
      <c r="F328" s="110" t="s">
        <v>1635</v>
      </c>
      <c r="G328" s="110" t="s">
        <v>503</v>
      </c>
      <c r="H328" s="110" t="s">
        <v>1636</v>
      </c>
      <c r="J328" s="110" t="s">
        <v>333</v>
      </c>
    </row>
    <row r="329" spans="1:10">
      <c r="A329" s="110">
        <v>328</v>
      </c>
      <c r="B329" s="110" t="s">
        <v>404</v>
      </c>
      <c r="C329" s="110" t="s">
        <v>233</v>
      </c>
      <c r="D329" s="110" t="s">
        <v>1637</v>
      </c>
      <c r="E329" s="110" t="s">
        <v>1638</v>
      </c>
      <c r="F329" s="110" t="s">
        <v>1639</v>
      </c>
      <c r="G329" s="110" t="s">
        <v>503</v>
      </c>
      <c r="H329" s="110" t="s">
        <v>1640</v>
      </c>
      <c r="J329" s="110" t="s">
        <v>333</v>
      </c>
    </row>
    <row r="330" spans="1:10">
      <c r="A330" s="110">
        <v>329</v>
      </c>
      <c r="B330" s="110" t="s">
        <v>404</v>
      </c>
      <c r="C330" s="110" t="s">
        <v>233</v>
      </c>
      <c r="D330" s="110" t="s">
        <v>1641</v>
      </c>
      <c r="E330" s="110" t="s">
        <v>1642</v>
      </c>
      <c r="F330" s="110" t="s">
        <v>1643</v>
      </c>
      <c r="G330" s="110" t="s">
        <v>503</v>
      </c>
      <c r="J330" s="110" t="s">
        <v>333</v>
      </c>
    </row>
    <row r="331" spans="1:10">
      <c r="A331" s="110">
        <v>330</v>
      </c>
      <c r="B331" s="110" t="s">
        <v>404</v>
      </c>
      <c r="C331" s="110" t="s">
        <v>233</v>
      </c>
      <c r="D331" s="110" t="s">
        <v>1644</v>
      </c>
      <c r="E331" s="110" t="s">
        <v>1645</v>
      </c>
      <c r="F331" s="110" t="s">
        <v>1646</v>
      </c>
      <c r="G331" s="110" t="s">
        <v>503</v>
      </c>
      <c r="H331" s="110" t="s">
        <v>1647</v>
      </c>
      <c r="J331" s="110" t="s">
        <v>333</v>
      </c>
    </row>
    <row r="332" spans="1:10">
      <c r="A332" s="110">
        <v>331</v>
      </c>
      <c r="B332" s="110" t="s">
        <v>404</v>
      </c>
      <c r="C332" s="110" t="s">
        <v>233</v>
      </c>
      <c r="D332" s="110" t="s">
        <v>1648</v>
      </c>
      <c r="E332" s="110" t="s">
        <v>1649</v>
      </c>
      <c r="F332" s="110" t="s">
        <v>1161</v>
      </c>
      <c r="G332" s="110" t="s">
        <v>808</v>
      </c>
      <c r="J332" s="110" t="s">
        <v>333</v>
      </c>
    </row>
    <row r="333" spans="1:10">
      <c r="A333" s="110">
        <v>332</v>
      </c>
      <c r="B333" s="110" t="s">
        <v>404</v>
      </c>
      <c r="C333" s="110" t="s">
        <v>233</v>
      </c>
      <c r="D333" s="110" t="s">
        <v>1650</v>
      </c>
      <c r="E333" s="110" t="s">
        <v>1651</v>
      </c>
      <c r="F333" s="110" t="s">
        <v>1652</v>
      </c>
      <c r="G333" s="110" t="s">
        <v>1653</v>
      </c>
      <c r="H333" s="110" t="s">
        <v>1654</v>
      </c>
      <c r="J333" s="110" t="s">
        <v>333</v>
      </c>
    </row>
    <row r="334" spans="1:10">
      <c r="A334" s="110">
        <v>333</v>
      </c>
      <c r="B334" s="110" t="s">
        <v>404</v>
      </c>
      <c r="C334" s="110" t="s">
        <v>233</v>
      </c>
      <c r="D334" s="110" t="s">
        <v>1655</v>
      </c>
      <c r="E334" s="110" t="s">
        <v>1656</v>
      </c>
      <c r="F334" s="110" t="s">
        <v>1657</v>
      </c>
      <c r="G334" s="110" t="s">
        <v>1658</v>
      </c>
      <c r="H334" s="110" t="s">
        <v>1659</v>
      </c>
      <c r="J334" s="110" t="s">
        <v>333</v>
      </c>
    </row>
    <row r="335" spans="1:10">
      <c r="A335" s="110">
        <v>334</v>
      </c>
      <c r="B335" s="110" t="s">
        <v>404</v>
      </c>
      <c r="C335" s="110" t="s">
        <v>233</v>
      </c>
      <c r="D335" s="110" t="s">
        <v>1660</v>
      </c>
      <c r="E335" s="110" t="s">
        <v>1661</v>
      </c>
      <c r="F335" s="110" t="s">
        <v>1662</v>
      </c>
      <c r="G335" s="110" t="s">
        <v>1029</v>
      </c>
      <c r="J335" s="110" t="s">
        <v>333</v>
      </c>
    </row>
    <row r="336" spans="1:10">
      <c r="A336" s="110">
        <v>335</v>
      </c>
      <c r="B336" s="110" t="s">
        <v>404</v>
      </c>
      <c r="C336" s="110" t="s">
        <v>233</v>
      </c>
      <c r="D336" s="110" t="s">
        <v>1663</v>
      </c>
      <c r="E336" s="110" t="s">
        <v>1664</v>
      </c>
      <c r="F336" s="110" t="s">
        <v>1665</v>
      </c>
      <c r="G336" s="110" t="s">
        <v>489</v>
      </c>
      <c r="H336" s="110" t="s">
        <v>1666</v>
      </c>
      <c r="J336" s="110" t="s">
        <v>333</v>
      </c>
    </row>
    <row r="337" spans="1:10">
      <c r="A337" s="110">
        <v>336</v>
      </c>
      <c r="B337" s="110" t="s">
        <v>404</v>
      </c>
      <c r="C337" s="110" t="s">
        <v>233</v>
      </c>
      <c r="D337" s="110" t="s">
        <v>1667</v>
      </c>
      <c r="E337" s="110" t="s">
        <v>1668</v>
      </c>
      <c r="F337" s="110" t="s">
        <v>1669</v>
      </c>
      <c r="G337" s="110" t="s">
        <v>1183</v>
      </c>
      <c r="J337" s="110" t="s">
        <v>333</v>
      </c>
    </row>
    <row r="338" spans="1:10">
      <c r="A338" s="110">
        <v>337</v>
      </c>
      <c r="B338" s="110" t="s">
        <v>404</v>
      </c>
      <c r="C338" s="110" t="s">
        <v>233</v>
      </c>
      <c r="D338" s="110" t="s">
        <v>1670</v>
      </c>
      <c r="E338" s="110" t="s">
        <v>1671</v>
      </c>
      <c r="F338" s="110" t="s">
        <v>1672</v>
      </c>
      <c r="G338" s="110" t="s">
        <v>607</v>
      </c>
      <c r="H338" s="110" t="s">
        <v>1673</v>
      </c>
      <c r="J338" s="110" t="s">
        <v>333</v>
      </c>
    </row>
    <row r="339" spans="1:10">
      <c r="A339" s="110">
        <v>338</v>
      </c>
      <c r="B339" s="110" t="s">
        <v>404</v>
      </c>
      <c r="C339" s="110" t="s">
        <v>233</v>
      </c>
      <c r="D339" s="110" t="s">
        <v>1674</v>
      </c>
      <c r="E339" s="110" t="s">
        <v>1675</v>
      </c>
      <c r="F339" s="110" t="s">
        <v>1676</v>
      </c>
      <c r="G339" s="110" t="s">
        <v>489</v>
      </c>
      <c r="H339" s="110" t="s">
        <v>1677</v>
      </c>
      <c r="J339" s="110" t="s">
        <v>333</v>
      </c>
    </row>
    <row r="340" spans="1:10">
      <c r="A340" s="110">
        <v>339</v>
      </c>
      <c r="B340" s="110" t="s">
        <v>404</v>
      </c>
      <c r="C340" s="110" t="s">
        <v>233</v>
      </c>
      <c r="D340" s="110" t="s">
        <v>1678</v>
      </c>
      <c r="E340" s="110" t="s">
        <v>1679</v>
      </c>
      <c r="F340" s="110" t="s">
        <v>1680</v>
      </c>
      <c r="G340" s="110" t="s">
        <v>520</v>
      </c>
      <c r="H340" s="110" t="s">
        <v>1681</v>
      </c>
      <c r="J340" s="110" t="s">
        <v>333</v>
      </c>
    </row>
    <row r="341" spans="1:10">
      <c r="A341" s="110">
        <v>340</v>
      </c>
      <c r="B341" s="110" t="s">
        <v>404</v>
      </c>
      <c r="C341" s="110" t="s">
        <v>233</v>
      </c>
      <c r="D341" s="110" t="s">
        <v>1682</v>
      </c>
      <c r="E341" s="110" t="s">
        <v>1683</v>
      </c>
      <c r="F341" s="110" t="s">
        <v>1684</v>
      </c>
      <c r="G341" s="110" t="s">
        <v>1685</v>
      </c>
      <c r="J341" s="110" t="s">
        <v>333</v>
      </c>
    </row>
    <row r="342" spans="1:10">
      <c r="A342" s="110">
        <v>341</v>
      </c>
      <c r="B342" s="110" t="s">
        <v>404</v>
      </c>
      <c r="C342" s="110" t="s">
        <v>233</v>
      </c>
      <c r="D342" s="110" t="s">
        <v>1686</v>
      </c>
      <c r="E342" s="110" t="s">
        <v>1687</v>
      </c>
      <c r="F342" s="110" t="s">
        <v>1688</v>
      </c>
      <c r="G342" s="110" t="s">
        <v>1689</v>
      </c>
      <c r="J342" s="110" t="s">
        <v>333</v>
      </c>
    </row>
    <row r="343" spans="1:10">
      <c r="A343" s="110">
        <v>342</v>
      </c>
      <c r="B343" s="110" t="s">
        <v>404</v>
      </c>
      <c r="C343" s="110" t="s">
        <v>233</v>
      </c>
      <c r="D343" s="110" t="s">
        <v>1690</v>
      </c>
      <c r="E343" s="110" t="s">
        <v>1691</v>
      </c>
      <c r="F343" s="110" t="s">
        <v>1692</v>
      </c>
      <c r="G343" s="110" t="s">
        <v>1693</v>
      </c>
      <c r="H343" s="110" t="s">
        <v>1694</v>
      </c>
      <c r="J343" s="110" t="s">
        <v>333</v>
      </c>
    </row>
    <row r="344" spans="1:10">
      <c r="A344" s="110">
        <v>343</v>
      </c>
      <c r="B344" s="110" t="s">
        <v>404</v>
      </c>
      <c r="C344" s="110" t="s">
        <v>233</v>
      </c>
      <c r="D344" s="110" t="s">
        <v>1695</v>
      </c>
      <c r="E344" s="110" t="s">
        <v>1696</v>
      </c>
      <c r="F344" s="110" t="s">
        <v>1697</v>
      </c>
      <c r="G344" s="110" t="s">
        <v>451</v>
      </c>
      <c r="J344" s="110" t="s">
        <v>333</v>
      </c>
    </row>
    <row r="345" spans="1:10">
      <c r="A345" s="110">
        <v>344</v>
      </c>
      <c r="B345" s="110" t="s">
        <v>404</v>
      </c>
      <c r="C345" s="110" t="s">
        <v>233</v>
      </c>
      <c r="D345" s="110" t="s">
        <v>1698</v>
      </c>
      <c r="E345" s="110" t="s">
        <v>1699</v>
      </c>
      <c r="F345" s="110" t="s">
        <v>1700</v>
      </c>
      <c r="G345" s="110" t="s">
        <v>942</v>
      </c>
      <c r="H345" s="110" t="s">
        <v>1701</v>
      </c>
      <c r="J345" s="110" t="s">
        <v>333</v>
      </c>
    </row>
    <row r="346" spans="1:10">
      <c r="A346" s="110">
        <v>345</v>
      </c>
      <c r="B346" s="110" t="s">
        <v>404</v>
      </c>
      <c r="C346" s="110" t="s">
        <v>233</v>
      </c>
      <c r="D346" s="110" t="s">
        <v>1702</v>
      </c>
      <c r="E346" s="110" t="s">
        <v>1703</v>
      </c>
      <c r="F346" s="110" t="s">
        <v>1704</v>
      </c>
      <c r="G346" s="110" t="s">
        <v>460</v>
      </c>
      <c r="H346" s="110" t="s">
        <v>626</v>
      </c>
      <c r="J346" s="110" t="s">
        <v>333</v>
      </c>
    </row>
    <row r="347" spans="1:10">
      <c r="A347" s="110">
        <v>346</v>
      </c>
      <c r="B347" s="110" t="s">
        <v>404</v>
      </c>
      <c r="C347" s="110" t="s">
        <v>233</v>
      </c>
      <c r="D347" s="110" t="s">
        <v>1705</v>
      </c>
      <c r="E347" s="110" t="s">
        <v>1706</v>
      </c>
      <c r="F347" s="110" t="s">
        <v>1707</v>
      </c>
      <c r="G347" s="110" t="s">
        <v>689</v>
      </c>
      <c r="H347" s="110" t="s">
        <v>1708</v>
      </c>
      <c r="J347" s="110" t="s">
        <v>333</v>
      </c>
    </row>
    <row r="348" spans="1:10">
      <c r="A348" s="110">
        <v>347</v>
      </c>
      <c r="B348" s="110" t="s">
        <v>404</v>
      </c>
      <c r="C348" s="110" t="s">
        <v>233</v>
      </c>
      <c r="D348" s="110" t="s">
        <v>1709</v>
      </c>
      <c r="E348" s="110" t="s">
        <v>1710</v>
      </c>
      <c r="F348" s="110" t="s">
        <v>1711</v>
      </c>
      <c r="G348" s="110" t="s">
        <v>1712</v>
      </c>
      <c r="H348" s="110" t="s">
        <v>1713</v>
      </c>
      <c r="J348" s="110" t="s">
        <v>333</v>
      </c>
    </row>
    <row r="349" spans="1:10">
      <c r="A349" s="110">
        <v>348</v>
      </c>
      <c r="B349" s="110" t="s">
        <v>404</v>
      </c>
      <c r="C349" s="110" t="s">
        <v>233</v>
      </c>
      <c r="D349" s="110" t="s">
        <v>1714</v>
      </c>
      <c r="E349" s="110" t="s">
        <v>1715</v>
      </c>
      <c r="F349" s="110" t="s">
        <v>1716</v>
      </c>
      <c r="G349" s="110" t="s">
        <v>689</v>
      </c>
      <c r="H349" s="110" t="s">
        <v>1717</v>
      </c>
      <c r="J349" s="110" t="s">
        <v>333</v>
      </c>
    </row>
    <row r="350" spans="1:10">
      <c r="A350" s="110">
        <v>349</v>
      </c>
      <c r="B350" s="110" t="s">
        <v>404</v>
      </c>
      <c r="C350" s="110" t="s">
        <v>233</v>
      </c>
      <c r="D350" s="110" t="s">
        <v>1718</v>
      </c>
      <c r="E350" s="110" t="s">
        <v>1719</v>
      </c>
      <c r="F350" s="110" t="s">
        <v>1720</v>
      </c>
      <c r="G350" s="110" t="s">
        <v>1721</v>
      </c>
      <c r="H350" s="110" t="s">
        <v>1722</v>
      </c>
      <c r="J350" s="110" t="s">
        <v>333</v>
      </c>
    </row>
    <row r="351" spans="1:10">
      <c r="A351" s="110">
        <v>350</v>
      </c>
      <c r="B351" s="110" t="s">
        <v>404</v>
      </c>
      <c r="C351" s="110" t="s">
        <v>233</v>
      </c>
      <c r="D351" s="110" t="s">
        <v>1723</v>
      </c>
      <c r="E351" s="110" t="s">
        <v>1724</v>
      </c>
      <c r="F351" s="110" t="s">
        <v>1725</v>
      </c>
      <c r="G351" s="110" t="s">
        <v>942</v>
      </c>
      <c r="H351" s="110" t="s">
        <v>1726</v>
      </c>
      <c r="J351" s="110" t="s">
        <v>333</v>
      </c>
    </row>
    <row r="352" spans="1:10">
      <c r="A352" s="110">
        <v>351</v>
      </c>
      <c r="B352" s="110" t="s">
        <v>404</v>
      </c>
      <c r="C352" s="110" t="s">
        <v>233</v>
      </c>
      <c r="D352" s="110" t="s">
        <v>1727</v>
      </c>
      <c r="E352" s="110" t="s">
        <v>1728</v>
      </c>
      <c r="F352" s="110" t="s">
        <v>1729</v>
      </c>
      <c r="G352" s="110" t="s">
        <v>1730</v>
      </c>
      <c r="H352" s="110" t="s">
        <v>1731</v>
      </c>
      <c r="J352" s="110" t="s">
        <v>333</v>
      </c>
    </row>
    <row r="353" spans="1:10">
      <c r="A353" s="110">
        <v>352</v>
      </c>
      <c r="B353" s="110" t="s">
        <v>404</v>
      </c>
      <c r="C353" s="110" t="s">
        <v>233</v>
      </c>
      <c r="D353" s="110" t="s">
        <v>1732</v>
      </c>
      <c r="E353" s="110" t="s">
        <v>1733</v>
      </c>
      <c r="F353" s="110" t="s">
        <v>1734</v>
      </c>
      <c r="G353" s="110" t="s">
        <v>658</v>
      </c>
      <c r="H353" s="110" t="s">
        <v>1735</v>
      </c>
      <c r="J353" s="110" t="s">
        <v>333</v>
      </c>
    </row>
    <row r="354" spans="1:10">
      <c r="A354" s="110">
        <v>353</v>
      </c>
      <c r="B354" s="110" t="s">
        <v>404</v>
      </c>
      <c r="C354" s="110" t="s">
        <v>233</v>
      </c>
      <c r="D354" s="110" t="s">
        <v>1736</v>
      </c>
      <c r="E354" s="110" t="s">
        <v>1737</v>
      </c>
      <c r="F354" s="110" t="s">
        <v>1738</v>
      </c>
      <c r="G354" s="110" t="s">
        <v>503</v>
      </c>
      <c r="J354" s="110" t="s">
        <v>333</v>
      </c>
    </row>
    <row r="355" spans="1:10">
      <c r="A355" s="110">
        <v>354</v>
      </c>
      <c r="B355" s="110" t="s">
        <v>404</v>
      </c>
      <c r="C355" s="110" t="s">
        <v>233</v>
      </c>
      <c r="D355" s="110" t="s">
        <v>1739</v>
      </c>
      <c r="E355" s="110" t="s">
        <v>1740</v>
      </c>
      <c r="F355" s="110" t="s">
        <v>1741</v>
      </c>
      <c r="G355" s="110" t="s">
        <v>1742</v>
      </c>
      <c r="J355" s="110" t="s">
        <v>333</v>
      </c>
    </row>
    <row r="356" spans="1:10">
      <c r="A356" s="110">
        <v>355</v>
      </c>
      <c r="B356" s="110" t="s">
        <v>404</v>
      </c>
      <c r="C356" s="110" t="s">
        <v>233</v>
      </c>
      <c r="D356" s="110" t="s">
        <v>1743</v>
      </c>
      <c r="E356" s="110" t="s">
        <v>1744</v>
      </c>
      <c r="F356" s="110" t="s">
        <v>1741</v>
      </c>
      <c r="G356" s="110" t="s">
        <v>643</v>
      </c>
      <c r="J356" s="110" t="s">
        <v>333</v>
      </c>
    </row>
    <row r="357" spans="1:10">
      <c r="A357" s="110">
        <v>356</v>
      </c>
      <c r="B357" s="110" t="s">
        <v>404</v>
      </c>
      <c r="C357" s="110" t="s">
        <v>233</v>
      </c>
      <c r="D357" s="110" t="s">
        <v>1745</v>
      </c>
      <c r="E357" s="110" t="s">
        <v>1746</v>
      </c>
      <c r="F357" s="110" t="s">
        <v>1747</v>
      </c>
      <c r="G357" s="110" t="s">
        <v>1748</v>
      </c>
      <c r="H357" s="110" t="s">
        <v>1749</v>
      </c>
      <c r="J357" s="110" t="s">
        <v>333</v>
      </c>
    </row>
    <row r="358" spans="1:10">
      <c r="A358" s="110">
        <v>357</v>
      </c>
      <c r="B358" s="110" t="s">
        <v>404</v>
      </c>
      <c r="C358" s="110" t="s">
        <v>233</v>
      </c>
      <c r="D358" s="110" t="s">
        <v>1750</v>
      </c>
      <c r="E358" s="110" t="s">
        <v>1751</v>
      </c>
      <c r="F358" s="110" t="s">
        <v>1711</v>
      </c>
      <c r="G358" s="110" t="s">
        <v>1752</v>
      </c>
      <c r="J358" s="110" t="s">
        <v>333</v>
      </c>
    </row>
    <row r="359" spans="1:10">
      <c r="A359" s="110">
        <v>358</v>
      </c>
      <c r="B359" s="110" t="s">
        <v>404</v>
      </c>
      <c r="C359" s="110" t="s">
        <v>233</v>
      </c>
      <c r="D359" s="110" t="s">
        <v>1753</v>
      </c>
      <c r="E359" s="110" t="s">
        <v>1754</v>
      </c>
      <c r="F359" s="110" t="s">
        <v>1755</v>
      </c>
      <c r="G359" s="110" t="s">
        <v>1730</v>
      </c>
      <c r="H359" s="110" t="s">
        <v>1756</v>
      </c>
      <c r="J359" s="110" t="s">
        <v>333</v>
      </c>
    </row>
  </sheetData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sheetProtection formatColumns="0" formatRows="0"/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MO">
    <tabColor indexed="47"/>
  </sheetPr>
  <dimension ref="A1:D472"/>
  <sheetViews>
    <sheetView showGridLines="0" zoomScaleNormal="100" workbookViewId="0"/>
  </sheetViews>
  <sheetFormatPr defaultRowHeight="11.25"/>
  <cols>
    <col min="1" max="16384" width="9.140625" style="55"/>
  </cols>
  <sheetData>
    <row r="1" spans="1:4">
      <c r="A1" s="55" t="s">
        <v>1757</v>
      </c>
      <c r="B1" s="55" t="s">
        <v>111</v>
      </c>
      <c r="C1" s="55" t="s">
        <v>112</v>
      </c>
      <c r="D1" s="55" t="s">
        <v>2691</v>
      </c>
    </row>
    <row r="2" spans="1:4">
      <c r="A2" s="55">
        <v>1</v>
      </c>
      <c r="B2" s="55" t="s">
        <v>1759</v>
      </c>
      <c r="C2" s="55" t="s">
        <v>1759</v>
      </c>
      <c r="D2" s="55" t="s">
        <v>1760</v>
      </c>
    </row>
    <row r="3" spans="1:4">
      <c r="A3" s="55">
        <v>2</v>
      </c>
      <c r="B3" s="55" t="s">
        <v>1759</v>
      </c>
      <c r="C3" s="55" t="s">
        <v>1761</v>
      </c>
      <c r="D3" s="55" t="s">
        <v>1762</v>
      </c>
    </row>
    <row r="4" spans="1:4">
      <c r="A4" s="55">
        <v>3</v>
      </c>
      <c r="B4" s="55" t="s">
        <v>1759</v>
      </c>
      <c r="C4" s="55" t="s">
        <v>1763</v>
      </c>
      <c r="D4" s="55" t="s">
        <v>1764</v>
      </c>
    </row>
    <row r="5" spans="1:4">
      <c r="A5" s="55">
        <v>4</v>
      </c>
      <c r="B5" s="55" t="s">
        <v>1759</v>
      </c>
      <c r="C5" s="55" t="s">
        <v>1765</v>
      </c>
      <c r="D5" s="55" t="s">
        <v>1766</v>
      </c>
    </row>
    <row r="6" spans="1:4">
      <c r="A6" s="55">
        <v>5</v>
      </c>
      <c r="B6" s="55" t="s">
        <v>1759</v>
      </c>
      <c r="C6" s="55" t="s">
        <v>1767</v>
      </c>
      <c r="D6" s="55" t="s">
        <v>1768</v>
      </c>
    </row>
    <row r="7" spans="1:4">
      <c r="A7" s="55">
        <v>6</v>
      </c>
      <c r="B7" s="55" t="s">
        <v>1759</v>
      </c>
      <c r="C7" s="55" t="s">
        <v>1769</v>
      </c>
      <c r="D7" s="55" t="s">
        <v>1770</v>
      </c>
    </row>
    <row r="8" spans="1:4">
      <c r="A8" s="55">
        <v>7</v>
      </c>
      <c r="B8" s="55" t="s">
        <v>1759</v>
      </c>
      <c r="C8" s="55" t="s">
        <v>1771</v>
      </c>
      <c r="D8" s="55" t="s">
        <v>1772</v>
      </c>
    </row>
    <row r="9" spans="1:4">
      <c r="A9" s="55">
        <v>8</v>
      </c>
      <c r="B9" s="55" t="s">
        <v>1759</v>
      </c>
      <c r="C9" s="55" t="s">
        <v>1773</v>
      </c>
      <c r="D9" s="55" t="s">
        <v>1774</v>
      </c>
    </row>
    <row r="10" spans="1:4">
      <c r="A10" s="55">
        <v>9</v>
      </c>
      <c r="B10" s="55" t="s">
        <v>1759</v>
      </c>
      <c r="C10" s="55" t="s">
        <v>1775</v>
      </c>
      <c r="D10" s="55" t="s">
        <v>1776</v>
      </c>
    </row>
    <row r="11" spans="1:4">
      <c r="A11" s="55">
        <v>10</v>
      </c>
      <c r="B11" s="55" t="s">
        <v>1759</v>
      </c>
      <c r="C11" s="55" t="s">
        <v>1777</v>
      </c>
      <c r="D11" s="55" t="s">
        <v>1778</v>
      </c>
    </row>
    <row r="12" spans="1:4">
      <c r="A12" s="55">
        <v>11</v>
      </c>
      <c r="B12" s="55" t="s">
        <v>1759</v>
      </c>
      <c r="C12" s="55" t="s">
        <v>1779</v>
      </c>
      <c r="D12" s="55" t="s">
        <v>1780</v>
      </c>
    </row>
    <row r="13" spans="1:4">
      <c r="A13" s="55">
        <v>12</v>
      </c>
      <c r="B13" s="55" t="s">
        <v>1759</v>
      </c>
      <c r="C13" s="55" t="s">
        <v>1781</v>
      </c>
      <c r="D13" s="55" t="s">
        <v>1782</v>
      </c>
    </row>
    <row r="14" spans="1:4">
      <c r="A14" s="55">
        <v>13</v>
      </c>
      <c r="B14" s="55" t="s">
        <v>1759</v>
      </c>
      <c r="C14" s="55" t="s">
        <v>1783</v>
      </c>
      <c r="D14" s="55" t="s">
        <v>1784</v>
      </c>
    </row>
    <row r="15" spans="1:4">
      <c r="A15" s="55">
        <v>14</v>
      </c>
      <c r="B15" s="55" t="s">
        <v>1759</v>
      </c>
      <c r="C15" s="55" t="s">
        <v>1785</v>
      </c>
      <c r="D15" s="55" t="s">
        <v>1786</v>
      </c>
    </row>
    <row r="16" spans="1:4">
      <c r="A16" s="55">
        <v>15</v>
      </c>
      <c r="B16" s="55" t="s">
        <v>1759</v>
      </c>
      <c r="C16" s="55" t="s">
        <v>1787</v>
      </c>
      <c r="D16" s="55" t="s">
        <v>1788</v>
      </c>
    </row>
    <row r="17" spans="1:4">
      <c r="A17" s="55">
        <v>16</v>
      </c>
      <c r="B17" s="55" t="s">
        <v>1759</v>
      </c>
      <c r="C17" s="55" t="s">
        <v>1789</v>
      </c>
      <c r="D17" s="55" t="s">
        <v>1790</v>
      </c>
    </row>
    <row r="18" spans="1:4">
      <c r="A18" s="55">
        <v>17</v>
      </c>
      <c r="B18" s="55" t="s">
        <v>1759</v>
      </c>
      <c r="C18" s="55" t="s">
        <v>1791</v>
      </c>
      <c r="D18" s="55" t="s">
        <v>1792</v>
      </c>
    </row>
    <row r="19" spans="1:4">
      <c r="A19" s="55">
        <v>18</v>
      </c>
      <c r="B19" s="55" t="s">
        <v>1759</v>
      </c>
      <c r="C19" s="55" t="s">
        <v>1793</v>
      </c>
      <c r="D19" s="55" t="s">
        <v>1794</v>
      </c>
    </row>
    <row r="20" spans="1:4">
      <c r="A20" s="55">
        <v>19</v>
      </c>
      <c r="B20" s="55" t="s">
        <v>1795</v>
      </c>
      <c r="C20" s="55" t="s">
        <v>1795</v>
      </c>
      <c r="D20" s="55" t="s">
        <v>1796</v>
      </c>
    </row>
    <row r="21" spans="1:4">
      <c r="A21" s="55">
        <v>20</v>
      </c>
      <c r="B21" s="55" t="s">
        <v>1797</v>
      </c>
      <c r="C21" s="55" t="s">
        <v>1797</v>
      </c>
      <c r="D21" s="55" t="s">
        <v>1798</v>
      </c>
    </row>
    <row r="22" spans="1:4">
      <c r="A22" s="55">
        <v>21</v>
      </c>
      <c r="B22" s="55" t="s">
        <v>1797</v>
      </c>
      <c r="C22" s="55" t="s">
        <v>1799</v>
      </c>
      <c r="D22" s="55" t="s">
        <v>1800</v>
      </c>
    </row>
    <row r="23" spans="1:4">
      <c r="A23" s="55">
        <v>22</v>
      </c>
      <c r="B23" s="55" t="s">
        <v>1797</v>
      </c>
      <c r="C23" s="55" t="s">
        <v>1801</v>
      </c>
      <c r="D23" s="55" t="s">
        <v>1802</v>
      </c>
    </row>
    <row r="24" spans="1:4">
      <c r="A24" s="55">
        <v>23</v>
      </c>
      <c r="B24" s="55" t="s">
        <v>1797</v>
      </c>
      <c r="C24" s="55" t="s">
        <v>1803</v>
      </c>
      <c r="D24" s="55" t="s">
        <v>1804</v>
      </c>
    </row>
    <row r="25" spans="1:4">
      <c r="A25" s="55">
        <v>24</v>
      </c>
      <c r="B25" s="55" t="s">
        <v>1797</v>
      </c>
      <c r="C25" s="55" t="s">
        <v>1805</v>
      </c>
      <c r="D25" s="55" t="s">
        <v>1806</v>
      </c>
    </row>
    <row r="26" spans="1:4">
      <c r="A26" s="55">
        <v>25</v>
      </c>
      <c r="B26" s="55" t="s">
        <v>1797</v>
      </c>
      <c r="C26" s="55" t="s">
        <v>1807</v>
      </c>
      <c r="D26" s="55" t="s">
        <v>1808</v>
      </c>
    </row>
    <row r="27" spans="1:4">
      <c r="A27" s="55">
        <v>26</v>
      </c>
      <c r="B27" s="55" t="s">
        <v>1797</v>
      </c>
      <c r="C27" s="55" t="s">
        <v>1809</v>
      </c>
      <c r="D27" s="55" t="s">
        <v>1810</v>
      </c>
    </row>
    <row r="28" spans="1:4">
      <c r="A28" s="55">
        <v>27</v>
      </c>
      <c r="B28" s="55" t="s">
        <v>1797</v>
      </c>
      <c r="C28" s="55" t="s">
        <v>1811</v>
      </c>
      <c r="D28" s="55" t="s">
        <v>1812</v>
      </c>
    </row>
    <row r="29" spans="1:4">
      <c r="A29" s="55">
        <v>28</v>
      </c>
      <c r="B29" s="55" t="s">
        <v>1813</v>
      </c>
      <c r="C29" s="55" t="s">
        <v>1813</v>
      </c>
      <c r="D29" s="55" t="s">
        <v>1814</v>
      </c>
    </row>
    <row r="30" spans="1:4">
      <c r="A30" s="55">
        <v>29</v>
      </c>
      <c r="B30" s="55" t="s">
        <v>1813</v>
      </c>
      <c r="C30" s="55" t="s">
        <v>1815</v>
      </c>
      <c r="D30" s="55" t="s">
        <v>1816</v>
      </c>
    </row>
    <row r="31" spans="1:4">
      <c r="A31" s="55">
        <v>30</v>
      </c>
      <c r="B31" s="55" t="s">
        <v>1813</v>
      </c>
      <c r="C31" s="55" t="s">
        <v>1817</v>
      </c>
      <c r="D31" s="55" t="s">
        <v>1818</v>
      </c>
    </row>
    <row r="32" spans="1:4">
      <c r="A32" s="55">
        <v>31</v>
      </c>
      <c r="B32" s="55" t="s">
        <v>1813</v>
      </c>
      <c r="C32" s="55" t="s">
        <v>1819</v>
      </c>
      <c r="D32" s="55" t="s">
        <v>1820</v>
      </c>
    </row>
    <row r="33" spans="1:4">
      <c r="A33" s="55">
        <v>32</v>
      </c>
      <c r="B33" s="55" t="s">
        <v>1813</v>
      </c>
      <c r="C33" s="55" t="s">
        <v>1821</v>
      </c>
      <c r="D33" s="55" t="s">
        <v>1822</v>
      </c>
    </row>
    <row r="34" spans="1:4">
      <c r="A34" s="55">
        <v>33</v>
      </c>
      <c r="B34" s="55" t="s">
        <v>1813</v>
      </c>
      <c r="C34" s="55" t="s">
        <v>1823</v>
      </c>
      <c r="D34" s="55" t="s">
        <v>1824</v>
      </c>
    </row>
    <row r="35" spans="1:4">
      <c r="A35" s="55">
        <v>34</v>
      </c>
      <c r="B35" s="55" t="s">
        <v>1813</v>
      </c>
      <c r="C35" s="55" t="s">
        <v>1825</v>
      </c>
      <c r="D35" s="55" t="s">
        <v>1826</v>
      </c>
    </row>
    <row r="36" spans="1:4">
      <c r="A36" s="55">
        <v>35</v>
      </c>
      <c r="B36" s="55" t="s">
        <v>1813</v>
      </c>
      <c r="C36" s="55" t="s">
        <v>1827</v>
      </c>
      <c r="D36" s="55" t="s">
        <v>1828</v>
      </c>
    </row>
    <row r="37" spans="1:4">
      <c r="A37" s="55">
        <v>36</v>
      </c>
      <c r="B37" s="55" t="s">
        <v>1813</v>
      </c>
      <c r="C37" s="55" t="s">
        <v>1829</v>
      </c>
      <c r="D37" s="55" t="s">
        <v>1830</v>
      </c>
    </row>
    <row r="38" spans="1:4">
      <c r="A38" s="55">
        <v>37</v>
      </c>
      <c r="B38" s="55" t="s">
        <v>1813</v>
      </c>
      <c r="C38" s="55" t="s">
        <v>1831</v>
      </c>
      <c r="D38" s="55" t="s">
        <v>1832</v>
      </c>
    </row>
    <row r="39" spans="1:4">
      <c r="A39" s="55">
        <v>38</v>
      </c>
      <c r="B39" s="55" t="s">
        <v>1813</v>
      </c>
      <c r="C39" s="55" t="s">
        <v>1833</v>
      </c>
      <c r="D39" s="55" t="s">
        <v>1834</v>
      </c>
    </row>
    <row r="40" spans="1:4">
      <c r="A40" s="55">
        <v>39</v>
      </c>
      <c r="B40" s="55" t="s">
        <v>1813</v>
      </c>
      <c r="C40" s="55" t="s">
        <v>1835</v>
      </c>
      <c r="D40" s="55" t="s">
        <v>1836</v>
      </c>
    </row>
    <row r="41" spans="1:4">
      <c r="A41" s="55">
        <v>40</v>
      </c>
      <c r="B41" s="55" t="s">
        <v>1813</v>
      </c>
      <c r="C41" s="55" t="s">
        <v>1837</v>
      </c>
      <c r="D41" s="55" t="s">
        <v>1838</v>
      </c>
    </row>
    <row r="42" spans="1:4">
      <c r="A42" s="55">
        <v>41</v>
      </c>
      <c r="B42" s="55" t="s">
        <v>1839</v>
      </c>
      <c r="C42" s="55" t="s">
        <v>1841</v>
      </c>
      <c r="D42" s="55" t="s">
        <v>1842</v>
      </c>
    </row>
    <row r="43" spans="1:4">
      <c r="A43" s="55">
        <v>42</v>
      </c>
      <c r="B43" s="55" t="s">
        <v>1839</v>
      </c>
      <c r="C43" s="55" t="s">
        <v>1843</v>
      </c>
      <c r="D43" s="55" t="s">
        <v>1844</v>
      </c>
    </row>
    <row r="44" spans="1:4">
      <c r="A44" s="55">
        <v>43</v>
      </c>
      <c r="B44" s="55" t="s">
        <v>1839</v>
      </c>
      <c r="C44" s="55" t="s">
        <v>1839</v>
      </c>
      <c r="D44" s="55" t="s">
        <v>1840</v>
      </c>
    </row>
    <row r="45" spans="1:4">
      <c r="A45" s="55">
        <v>44</v>
      </c>
      <c r="B45" s="55" t="s">
        <v>1839</v>
      </c>
      <c r="C45" s="55" t="s">
        <v>1845</v>
      </c>
      <c r="D45" s="55" t="s">
        <v>1846</v>
      </c>
    </row>
    <row r="46" spans="1:4">
      <c r="A46" s="55">
        <v>45</v>
      </c>
      <c r="B46" s="55" t="s">
        <v>1839</v>
      </c>
      <c r="C46" s="55" t="s">
        <v>1847</v>
      </c>
      <c r="D46" s="55" t="s">
        <v>1848</v>
      </c>
    </row>
    <row r="47" spans="1:4">
      <c r="A47" s="55">
        <v>46</v>
      </c>
      <c r="B47" s="55" t="s">
        <v>1839</v>
      </c>
      <c r="C47" s="55" t="s">
        <v>1849</v>
      </c>
      <c r="D47" s="55" t="s">
        <v>1850</v>
      </c>
    </row>
    <row r="48" spans="1:4">
      <c r="A48" s="55">
        <v>47</v>
      </c>
      <c r="B48" s="55" t="s">
        <v>1839</v>
      </c>
      <c r="C48" s="55" t="s">
        <v>1851</v>
      </c>
      <c r="D48" s="55" t="s">
        <v>1852</v>
      </c>
    </row>
    <row r="49" spans="1:4">
      <c r="A49" s="55">
        <v>48</v>
      </c>
      <c r="B49" s="55" t="s">
        <v>1853</v>
      </c>
      <c r="C49" s="55" t="s">
        <v>1855</v>
      </c>
      <c r="D49" s="55" t="s">
        <v>1856</v>
      </c>
    </row>
    <row r="50" spans="1:4">
      <c r="A50" s="55">
        <v>49</v>
      </c>
      <c r="B50" s="55" t="s">
        <v>1853</v>
      </c>
      <c r="C50" s="55" t="s">
        <v>1857</v>
      </c>
      <c r="D50" s="55" t="s">
        <v>1858</v>
      </c>
    </row>
    <row r="51" spans="1:4">
      <c r="A51" s="55">
        <v>50</v>
      </c>
      <c r="B51" s="55" t="s">
        <v>1853</v>
      </c>
      <c r="C51" s="55" t="s">
        <v>1853</v>
      </c>
      <c r="D51" s="55" t="s">
        <v>1854</v>
      </c>
    </row>
    <row r="52" spans="1:4">
      <c r="A52" s="55">
        <v>51</v>
      </c>
      <c r="B52" s="55" t="s">
        <v>1853</v>
      </c>
      <c r="C52" s="55" t="s">
        <v>1859</v>
      </c>
      <c r="D52" s="55" t="s">
        <v>1860</v>
      </c>
    </row>
    <row r="53" spans="1:4">
      <c r="A53" s="55">
        <v>52</v>
      </c>
      <c r="B53" s="55" t="s">
        <v>1853</v>
      </c>
      <c r="C53" s="55" t="s">
        <v>1861</v>
      </c>
      <c r="D53" s="55" t="s">
        <v>1862</v>
      </c>
    </row>
    <row r="54" spans="1:4">
      <c r="A54" s="55">
        <v>53</v>
      </c>
      <c r="B54" s="55" t="s">
        <v>1853</v>
      </c>
      <c r="C54" s="55" t="s">
        <v>1863</v>
      </c>
      <c r="D54" s="55" t="s">
        <v>1864</v>
      </c>
    </row>
    <row r="55" spans="1:4">
      <c r="A55" s="55">
        <v>54</v>
      </c>
      <c r="B55" s="55" t="s">
        <v>1853</v>
      </c>
      <c r="C55" s="55" t="s">
        <v>1865</v>
      </c>
      <c r="D55" s="55" t="s">
        <v>1866</v>
      </c>
    </row>
    <row r="56" spans="1:4">
      <c r="A56" s="55">
        <v>55</v>
      </c>
      <c r="B56" s="55" t="s">
        <v>1853</v>
      </c>
      <c r="C56" s="55" t="s">
        <v>1867</v>
      </c>
      <c r="D56" s="55" t="s">
        <v>1868</v>
      </c>
    </row>
    <row r="57" spans="1:4">
      <c r="A57" s="55">
        <v>56</v>
      </c>
      <c r="B57" s="55" t="s">
        <v>1853</v>
      </c>
      <c r="C57" s="55" t="s">
        <v>1869</v>
      </c>
      <c r="D57" s="55" t="s">
        <v>1870</v>
      </c>
    </row>
    <row r="58" spans="1:4">
      <c r="A58" s="55">
        <v>57</v>
      </c>
      <c r="B58" s="55" t="s">
        <v>1853</v>
      </c>
      <c r="C58" s="55" t="s">
        <v>1871</v>
      </c>
      <c r="D58" s="55" t="s">
        <v>1872</v>
      </c>
    </row>
    <row r="59" spans="1:4">
      <c r="A59" s="55">
        <v>58</v>
      </c>
      <c r="B59" s="55" t="s">
        <v>1853</v>
      </c>
      <c r="C59" s="55" t="s">
        <v>1873</v>
      </c>
      <c r="D59" s="55" t="s">
        <v>1874</v>
      </c>
    </row>
    <row r="60" spans="1:4">
      <c r="A60" s="55">
        <v>59</v>
      </c>
      <c r="B60" s="55" t="s">
        <v>1853</v>
      </c>
      <c r="C60" s="55" t="s">
        <v>1875</v>
      </c>
      <c r="D60" s="55" t="s">
        <v>1876</v>
      </c>
    </row>
    <row r="61" spans="1:4">
      <c r="A61" s="55">
        <v>60</v>
      </c>
      <c r="B61" s="55" t="s">
        <v>1853</v>
      </c>
      <c r="C61" s="55" t="s">
        <v>1877</v>
      </c>
      <c r="D61" s="55" t="s">
        <v>1878</v>
      </c>
    </row>
    <row r="62" spans="1:4">
      <c r="A62" s="55">
        <v>61</v>
      </c>
      <c r="B62" s="55" t="s">
        <v>1853</v>
      </c>
      <c r="C62" s="55" t="s">
        <v>1879</v>
      </c>
      <c r="D62" s="55" t="s">
        <v>1880</v>
      </c>
    </row>
    <row r="63" spans="1:4">
      <c r="A63" s="55">
        <v>62</v>
      </c>
      <c r="B63" s="55" t="s">
        <v>1881</v>
      </c>
      <c r="C63" s="55" t="s">
        <v>1883</v>
      </c>
      <c r="D63" s="55" t="s">
        <v>1884</v>
      </c>
    </row>
    <row r="64" spans="1:4">
      <c r="A64" s="55">
        <v>63</v>
      </c>
      <c r="B64" s="55" t="s">
        <v>1881</v>
      </c>
      <c r="C64" s="55" t="s">
        <v>1881</v>
      </c>
      <c r="D64" s="55" t="s">
        <v>1882</v>
      </c>
    </row>
    <row r="65" spans="1:4">
      <c r="A65" s="55">
        <v>64</v>
      </c>
      <c r="B65" s="55" t="s">
        <v>1881</v>
      </c>
      <c r="C65" s="55" t="s">
        <v>1885</v>
      </c>
      <c r="D65" s="55" t="s">
        <v>1886</v>
      </c>
    </row>
    <row r="66" spans="1:4">
      <c r="A66" s="55">
        <v>65</v>
      </c>
      <c r="B66" s="55" t="s">
        <v>1881</v>
      </c>
      <c r="C66" s="55" t="s">
        <v>1887</v>
      </c>
      <c r="D66" s="55" t="s">
        <v>1888</v>
      </c>
    </row>
    <row r="67" spans="1:4">
      <c r="A67" s="55">
        <v>66</v>
      </c>
      <c r="B67" s="55" t="s">
        <v>1881</v>
      </c>
      <c r="C67" s="55" t="s">
        <v>1889</v>
      </c>
      <c r="D67" s="55" t="s">
        <v>1890</v>
      </c>
    </row>
    <row r="68" spans="1:4">
      <c r="A68" s="55">
        <v>67</v>
      </c>
      <c r="B68" s="55" t="s">
        <v>1881</v>
      </c>
      <c r="C68" s="55" t="s">
        <v>1891</v>
      </c>
      <c r="D68" s="55" t="s">
        <v>1892</v>
      </c>
    </row>
    <row r="69" spans="1:4">
      <c r="A69" s="55">
        <v>68</v>
      </c>
      <c r="B69" s="55" t="s">
        <v>1881</v>
      </c>
      <c r="C69" s="55" t="s">
        <v>1893</v>
      </c>
      <c r="D69" s="55" t="s">
        <v>1894</v>
      </c>
    </row>
    <row r="70" spans="1:4">
      <c r="A70" s="55">
        <v>69</v>
      </c>
      <c r="B70" s="55" t="s">
        <v>1881</v>
      </c>
      <c r="C70" s="55" t="s">
        <v>1895</v>
      </c>
      <c r="D70" s="55" t="s">
        <v>1896</v>
      </c>
    </row>
    <row r="71" spans="1:4">
      <c r="A71" s="55">
        <v>70</v>
      </c>
      <c r="B71" s="55" t="s">
        <v>1881</v>
      </c>
      <c r="C71" s="55" t="s">
        <v>1897</v>
      </c>
      <c r="D71" s="55" t="s">
        <v>1898</v>
      </c>
    </row>
    <row r="72" spans="1:4">
      <c r="A72" s="55">
        <v>71</v>
      </c>
      <c r="B72" s="55" t="s">
        <v>1881</v>
      </c>
      <c r="C72" s="55" t="s">
        <v>1899</v>
      </c>
      <c r="D72" s="55" t="s">
        <v>1900</v>
      </c>
    </row>
    <row r="73" spans="1:4">
      <c r="A73" s="55">
        <v>72</v>
      </c>
      <c r="B73" s="55" t="s">
        <v>1881</v>
      </c>
      <c r="C73" s="55" t="s">
        <v>1901</v>
      </c>
      <c r="D73" s="55" t="s">
        <v>1902</v>
      </c>
    </row>
    <row r="74" spans="1:4">
      <c r="A74" s="55">
        <v>73</v>
      </c>
      <c r="B74" s="55" t="s">
        <v>1881</v>
      </c>
      <c r="C74" s="55" t="s">
        <v>1903</v>
      </c>
      <c r="D74" s="55" t="s">
        <v>1904</v>
      </c>
    </row>
    <row r="75" spans="1:4">
      <c r="A75" s="55">
        <v>74</v>
      </c>
      <c r="B75" s="55" t="s">
        <v>1881</v>
      </c>
      <c r="C75" s="55" t="s">
        <v>1905</v>
      </c>
      <c r="D75" s="55" t="s">
        <v>1906</v>
      </c>
    </row>
    <row r="76" spans="1:4">
      <c r="A76" s="55">
        <v>75</v>
      </c>
      <c r="B76" s="55" t="s">
        <v>1881</v>
      </c>
      <c r="C76" s="55" t="s">
        <v>1907</v>
      </c>
      <c r="D76" s="55" t="s">
        <v>1908</v>
      </c>
    </row>
    <row r="77" spans="1:4">
      <c r="A77" s="55">
        <v>76</v>
      </c>
      <c r="B77" s="55" t="s">
        <v>1881</v>
      </c>
      <c r="C77" s="55" t="s">
        <v>1909</v>
      </c>
      <c r="D77" s="55" t="s">
        <v>1910</v>
      </c>
    </row>
    <row r="78" spans="1:4">
      <c r="A78" s="55">
        <v>77</v>
      </c>
      <c r="B78" s="55" t="s">
        <v>1881</v>
      </c>
      <c r="C78" s="55" t="s">
        <v>1911</v>
      </c>
      <c r="D78" s="55" t="s">
        <v>1912</v>
      </c>
    </row>
    <row r="79" spans="1:4">
      <c r="A79" s="55">
        <v>78</v>
      </c>
      <c r="B79" s="55" t="s">
        <v>1881</v>
      </c>
      <c r="C79" s="55" t="s">
        <v>1913</v>
      </c>
      <c r="D79" s="55" t="s">
        <v>1914</v>
      </c>
    </row>
    <row r="80" spans="1:4">
      <c r="A80" s="55">
        <v>79</v>
      </c>
      <c r="B80" s="55" t="s">
        <v>1881</v>
      </c>
      <c r="C80" s="55" t="s">
        <v>1915</v>
      </c>
      <c r="D80" s="55" t="s">
        <v>1916</v>
      </c>
    </row>
    <row r="81" spans="1:4">
      <c r="A81" s="55">
        <v>80</v>
      </c>
      <c r="B81" s="55" t="s">
        <v>1881</v>
      </c>
      <c r="C81" s="55" t="s">
        <v>1917</v>
      </c>
      <c r="D81" s="55" t="s">
        <v>1918</v>
      </c>
    </row>
    <row r="82" spans="1:4">
      <c r="A82" s="55">
        <v>81</v>
      </c>
      <c r="B82" s="55" t="s">
        <v>1881</v>
      </c>
      <c r="C82" s="55" t="s">
        <v>1919</v>
      </c>
      <c r="D82" s="55" t="s">
        <v>1920</v>
      </c>
    </row>
    <row r="83" spans="1:4">
      <c r="A83" s="55">
        <v>82</v>
      </c>
      <c r="B83" s="55" t="s">
        <v>1881</v>
      </c>
      <c r="C83" s="55" t="s">
        <v>1921</v>
      </c>
      <c r="D83" s="55" t="s">
        <v>1922</v>
      </c>
    </row>
    <row r="84" spans="1:4">
      <c r="A84" s="55">
        <v>83</v>
      </c>
      <c r="B84" s="55" t="s">
        <v>1881</v>
      </c>
      <c r="C84" s="55" t="s">
        <v>1923</v>
      </c>
      <c r="D84" s="55" t="s">
        <v>1924</v>
      </c>
    </row>
    <row r="85" spans="1:4">
      <c r="A85" s="55">
        <v>84</v>
      </c>
      <c r="B85" s="55" t="s">
        <v>1881</v>
      </c>
      <c r="C85" s="55" t="s">
        <v>1925</v>
      </c>
      <c r="D85" s="55" t="s">
        <v>1926</v>
      </c>
    </row>
    <row r="86" spans="1:4">
      <c r="A86" s="55">
        <v>85</v>
      </c>
      <c r="B86" s="55" t="s">
        <v>1881</v>
      </c>
      <c r="C86" s="55" t="s">
        <v>1927</v>
      </c>
      <c r="D86" s="55" t="s">
        <v>1928</v>
      </c>
    </row>
    <row r="87" spans="1:4">
      <c r="A87" s="55">
        <v>86</v>
      </c>
      <c r="B87" s="55" t="s">
        <v>1881</v>
      </c>
      <c r="C87" s="55" t="s">
        <v>1929</v>
      </c>
      <c r="D87" s="55" t="s">
        <v>1930</v>
      </c>
    </row>
    <row r="88" spans="1:4">
      <c r="A88" s="55">
        <v>87</v>
      </c>
      <c r="B88" s="55" t="s">
        <v>1881</v>
      </c>
      <c r="C88" s="55" t="s">
        <v>1931</v>
      </c>
      <c r="D88" s="55" t="s">
        <v>1932</v>
      </c>
    </row>
    <row r="89" spans="1:4">
      <c r="A89" s="55">
        <v>88</v>
      </c>
      <c r="B89" s="55" t="s">
        <v>1933</v>
      </c>
      <c r="C89" s="55" t="s">
        <v>1933</v>
      </c>
      <c r="D89" s="55" t="s">
        <v>1934</v>
      </c>
    </row>
    <row r="90" spans="1:4">
      <c r="A90" s="55">
        <v>89</v>
      </c>
      <c r="B90" s="55" t="s">
        <v>1935</v>
      </c>
      <c r="C90" s="55" t="s">
        <v>1935</v>
      </c>
      <c r="D90" s="55" t="s">
        <v>1936</v>
      </c>
    </row>
    <row r="91" spans="1:4">
      <c r="A91" s="55">
        <v>90</v>
      </c>
      <c r="B91" s="55" t="s">
        <v>1937</v>
      </c>
      <c r="C91" s="55" t="s">
        <v>1937</v>
      </c>
      <c r="D91" s="55" t="s">
        <v>1938</v>
      </c>
    </row>
    <row r="92" spans="1:4">
      <c r="A92" s="55">
        <v>91</v>
      </c>
      <c r="B92" s="55" t="s">
        <v>1939</v>
      </c>
      <c r="C92" s="55" t="s">
        <v>1939</v>
      </c>
      <c r="D92" s="55" t="s">
        <v>1940</v>
      </c>
    </row>
    <row r="93" spans="1:4">
      <c r="A93" s="55">
        <v>92</v>
      </c>
      <c r="B93" s="55" t="s">
        <v>1941</v>
      </c>
      <c r="C93" s="55" t="s">
        <v>1941</v>
      </c>
      <c r="D93" s="55" t="s">
        <v>1942</v>
      </c>
    </row>
    <row r="94" spans="1:4">
      <c r="A94" s="55">
        <v>93</v>
      </c>
      <c r="B94" s="55" t="s">
        <v>1943</v>
      </c>
      <c r="C94" s="55" t="s">
        <v>1943</v>
      </c>
      <c r="D94" s="55" t="s">
        <v>1944</v>
      </c>
    </row>
    <row r="95" spans="1:4">
      <c r="A95" s="55">
        <v>94</v>
      </c>
      <c r="B95" s="55" t="s">
        <v>1945</v>
      </c>
      <c r="C95" s="55" t="s">
        <v>1947</v>
      </c>
      <c r="D95" s="55" t="s">
        <v>1948</v>
      </c>
    </row>
    <row r="96" spans="1:4">
      <c r="A96" s="55">
        <v>95</v>
      </c>
      <c r="B96" s="55" t="s">
        <v>1945</v>
      </c>
      <c r="C96" s="55" t="s">
        <v>1945</v>
      </c>
      <c r="D96" s="55" t="s">
        <v>1946</v>
      </c>
    </row>
    <row r="97" spans="1:4">
      <c r="A97" s="55">
        <v>96</v>
      </c>
      <c r="B97" s="55" t="s">
        <v>1945</v>
      </c>
      <c r="C97" s="55" t="s">
        <v>1949</v>
      </c>
      <c r="D97" s="55" t="s">
        <v>1950</v>
      </c>
    </row>
    <row r="98" spans="1:4">
      <c r="A98" s="55">
        <v>97</v>
      </c>
      <c r="B98" s="55" t="s">
        <v>1945</v>
      </c>
      <c r="C98" s="55" t="s">
        <v>1951</v>
      </c>
      <c r="D98" s="55" t="s">
        <v>1952</v>
      </c>
    </row>
    <row r="99" spans="1:4">
      <c r="A99" s="55">
        <v>98</v>
      </c>
      <c r="B99" s="55" t="s">
        <v>1945</v>
      </c>
      <c r="C99" s="55" t="s">
        <v>1953</v>
      </c>
      <c r="D99" s="55" t="s">
        <v>1954</v>
      </c>
    </row>
    <row r="100" spans="1:4">
      <c r="A100" s="55">
        <v>99</v>
      </c>
      <c r="B100" s="55" t="s">
        <v>1945</v>
      </c>
      <c r="C100" s="55" t="s">
        <v>1955</v>
      </c>
      <c r="D100" s="55" t="s">
        <v>1956</v>
      </c>
    </row>
    <row r="101" spans="1:4">
      <c r="A101" s="55">
        <v>100</v>
      </c>
      <c r="B101" s="55" t="s">
        <v>1945</v>
      </c>
      <c r="C101" s="55" t="s">
        <v>1957</v>
      </c>
      <c r="D101" s="55" t="s">
        <v>1958</v>
      </c>
    </row>
    <row r="102" spans="1:4">
      <c r="A102" s="55">
        <v>101</v>
      </c>
      <c r="B102" s="55" t="s">
        <v>1945</v>
      </c>
      <c r="C102" s="55" t="s">
        <v>1959</v>
      </c>
      <c r="D102" s="55" t="s">
        <v>1960</v>
      </c>
    </row>
    <row r="103" spans="1:4">
      <c r="A103" s="55">
        <v>102</v>
      </c>
      <c r="B103" s="55" t="s">
        <v>1945</v>
      </c>
      <c r="C103" s="55" t="s">
        <v>1961</v>
      </c>
      <c r="D103" s="55" t="s">
        <v>1962</v>
      </c>
    </row>
    <row r="104" spans="1:4">
      <c r="A104" s="55">
        <v>103</v>
      </c>
      <c r="B104" s="55" t="s">
        <v>1945</v>
      </c>
      <c r="C104" s="55" t="s">
        <v>1963</v>
      </c>
      <c r="D104" s="55" t="s">
        <v>1964</v>
      </c>
    </row>
    <row r="105" spans="1:4">
      <c r="A105" s="55">
        <v>104</v>
      </c>
      <c r="B105" s="55" t="s">
        <v>1945</v>
      </c>
      <c r="C105" s="55" t="s">
        <v>1965</v>
      </c>
      <c r="D105" s="55" t="s">
        <v>1966</v>
      </c>
    </row>
    <row r="106" spans="1:4">
      <c r="A106" s="55">
        <v>105</v>
      </c>
      <c r="B106" s="55" t="s">
        <v>1945</v>
      </c>
      <c r="C106" s="55" t="s">
        <v>1967</v>
      </c>
      <c r="D106" s="55" t="s">
        <v>1968</v>
      </c>
    </row>
    <row r="107" spans="1:4">
      <c r="A107" s="55">
        <v>106</v>
      </c>
      <c r="B107" s="55" t="s">
        <v>1969</v>
      </c>
      <c r="C107" s="55" t="s">
        <v>1971</v>
      </c>
      <c r="D107" s="55" t="s">
        <v>1972</v>
      </c>
    </row>
    <row r="108" spans="1:4">
      <c r="A108" s="55">
        <v>107</v>
      </c>
      <c r="B108" s="55" t="s">
        <v>1969</v>
      </c>
      <c r="C108" s="55" t="s">
        <v>1973</v>
      </c>
      <c r="D108" s="55" t="s">
        <v>1974</v>
      </c>
    </row>
    <row r="109" spans="1:4">
      <c r="A109" s="55">
        <v>108</v>
      </c>
      <c r="B109" s="55" t="s">
        <v>1969</v>
      </c>
      <c r="C109" s="55" t="s">
        <v>1975</v>
      </c>
      <c r="D109" s="55" t="s">
        <v>1976</v>
      </c>
    </row>
    <row r="110" spans="1:4">
      <c r="A110" s="55">
        <v>109</v>
      </c>
      <c r="B110" s="55" t="s">
        <v>1969</v>
      </c>
      <c r="C110" s="55" t="s">
        <v>1977</v>
      </c>
      <c r="D110" s="55" t="s">
        <v>1978</v>
      </c>
    </row>
    <row r="111" spans="1:4">
      <c r="A111" s="55">
        <v>110</v>
      </c>
      <c r="B111" s="55" t="s">
        <v>1969</v>
      </c>
      <c r="C111" s="55" t="s">
        <v>1969</v>
      </c>
      <c r="D111" s="55" t="s">
        <v>1970</v>
      </c>
    </row>
    <row r="112" spans="1:4">
      <c r="A112" s="55">
        <v>111</v>
      </c>
      <c r="B112" s="55" t="s">
        <v>1969</v>
      </c>
      <c r="C112" s="55" t="s">
        <v>1979</v>
      </c>
      <c r="D112" s="55" t="s">
        <v>1980</v>
      </c>
    </row>
    <row r="113" spans="1:4">
      <c r="A113" s="55">
        <v>112</v>
      </c>
      <c r="B113" s="55" t="s">
        <v>1969</v>
      </c>
      <c r="C113" s="55" t="s">
        <v>1981</v>
      </c>
      <c r="D113" s="55" t="s">
        <v>1982</v>
      </c>
    </row>
    <row r="114" spans="1:4">
      <c r="A114" s="55">
        <v>113</v>
      </c>
      <c r="B114" s="55" t="s">
        <v>1969</v>
      </c>
      <c r="C114" s="55" t="s">
        <v>1983</v>
      </c>
      <c r="D114" s="55" t="s">
        <v>1984</v>
      </c>
    </row>
    <row r="115" spans="1:4">
      <c r="A115" s="55">
        <v>114</v>
      </c>
      <c r="B115" s="55" t="s">
        <v>1969</v>
      </c>
      <c r="C115" s="55" t="s">
        <v>1985</v>
      </c>
      <c r="D115" s="55" t="s">
        <v>1986</v>
      </c>
    </row>
    <row r="116" spans="1:4">
      <c r="A116" s="55">
        <v>115</v>
      </c>
      <c r="B116" s="55" t="s">
        <v>1969</v>
      </c>
      <c r="C116" s="55" t="s">
        <v>1987</v>
      </c>
      <c r="D116" s="55" t="s">
        <v>1988</v>
      </c>
    </row>
    <row r="117" spans="1:4">
      <c r="A117" s="55">
        <v>116</v>
      </c>
      <c r="B117" s="55" t="s">
        <v>1969</v>
      </c>
      <c r="C117" s="55" t="s">
        <v>1989</v>
      </c>
      <c r="D117" s="55" t="s">
        <v>1990</v>
      </c>
    </row>
    <row r="118" spans="1:4">
      <c r="A118" s="55">
        <v>117</v>
      </c>
      <c r="B118" s="55" t="s">
        <v>1969</v>
      </c>
      <c r="C118" s="55" t="s">
        <v>1991</v>
      </c>
      <c r="D118" s="55" t="s">
        <v>1992</v>
      </c>
    </row>
    <row r="119" spans="1:4">
      <c r="A119" s="55">
        <v>118</v>
      </c>
      <c r="B119" s="55" t="s">
        <v>1969</v>
      </c>
      <c r="C119" s="55" t="s">
        <v>1993</v>
      </c>
      <c r="D119" s="55" t="s">
        <v>1994</v>
      </c>
    </row>
    <row r="120" spans="1:4">
      <c r="A120" s="55">
        <v>119</v>
      </c>
      <c r="B120" s="55" t="s">
        <v>1969</v>
      </c>
      <c r="C120" s="55" t="s">
        <v>1995</v>
      </c>
      <c r="D120" s="55" t="s">
        <v>1996</v>
      </c>
    </row>
    <row r="121" spans="1:4">
      <c r="A121" s="55">
        <v>120</v>
      </c>
      <c r="B121" s="55" t="s">
        <v>1969</v>
      </c>
      <c r="C121" s="55" t="s">
        <v>1997</v>
      </c>
      <c r="D121" s="55" t="s">
        <v>1998</v>
      </c>
    </row>
    <row r="122" spans="1:4">
      <c r="A122" s="55">
        <v>121</v>
      </c>
      <c r="B122" s="55" t="s">
        <v>1969</v>
      </c>
      <c r="C122" s="55" t="s">
        <v>1999</v>
      </c>
      <c r="D122" s="55" t="s">
        <v>2000</v>
      </c>
    </row>
    <row r="123" spans="1:4">
      <c r="A123" s="55">
        <v>122</v>
      </c>
      <c r="B123" s="55" t="s">
        <v>2001</v>
      </c>
      <c r="C123" s="55" t="s">
        <v>2003</v>
      </c>
      <c r="D123" s="55" t="s">
        <v>2004</v>
      </c>
    </row>
    <row r="124" spans="1:4">
      <c r="A124" s="55">
        <v>123</v>
      </c>
      <c r="B124" s="55" t="s">
        <v>2001</v>
      </c>
      <c r="C124" s="55" t="s">
        <v>2005</v>
      </c>
      <c r="D124" s="55" t="s">
        <v>2006</v>
      </c>
    </row>
    <row r="125" spans="1:4">
      <c r="A125" s="55">
        <v>124</v>
      </c>
      <c r="B125" s="55" t="s">
        <v>2001</v>
      </c>
      <c r="C125" s="55" t="s">
        <v>2001</v>
      </c>
      <c r="D125" s="55" t="s">
        <v>2002</v>
      </c>
    </row>
    <row r="126" spans="1:4">
      <c r="A126" s="55">
        <v>125</v>
      </c>
      <c r="B126" s="55" t="s">
        <v>2001</v>
      </c>
      <c r="C126" s="55" t="s">
        <v>2007</v>
      </c>
      <c r="D126" s="55" t="s">
        <v>2008</v>
      </c>
    </row>
    <row r="127" spans="1:4">
      <c r="A127" s="55">
        <v>126</v>
      </c>
      <c r="B127" s="55" t="s">
        <v>2001</v>
      </c>
      <c r="C127" s="55" t="s">
        <v>2009</v>
      </c>
      <c r="D127" s="55" t="s">
        <v>2010</v>
      </c>
    </row>
    <row r="128" spans="1:4">
      <c r="A128" s="55">
        <v>127</v>
      </c>
      <c r="B128" s="55" t="s">
        <v>2001</v>
      </c>
      <c r="C128" s="55" t="s">
        <v>2011</v>
      </c>
      <c r="D128" s="55" t="s">
        <v>2012</v>
      </c>
    </row>
    <row r="129" spans="1:4">
      <c r="A129" s="55">
        <v>128</v>
      </c>
      <c r="B129" s="55" t="s">
        <v>2001</v>
      </c>
      <c r="C129" s="55" t="s">
        <v>2013</v>
      </c>
      <c r="D129" s="55" t="s">
        <v>2014</v>
      </c>
    </row>
    <row r="130" spans="1:4">
      <c r="A130" s="55">
        <v>129</v>
      </c>
      <c r="B130" s="55" t="s">
        <v>2001</v>
      </c>
      <c r="C130" s="55" t="s">
        <v>2015</v>
      </c>
      <c r="D130" s="55" t="s">
        <v>2016</v>
      </c>
    </row>
    <row r="131" spans="1:4">
      <c r="A131" s="55">
        <v>130</v>
      </c>
      <c r="B131" s="55" t="s">
        <v>2001</v>
      </c>
      <c r="C131" s="55" t="s">
        <v>2017</v>
      </c>
      <c r="D131" s="55" t="s">
        <v>2018</v>
      </c>
    </row>
    <row r="132" spans="1:4">
      <c r="A132" s="55">
        <v>131</v>
      </c>
      <c r="B132" s="55" t="s">
        <v>2001</v>
      </c>
      <c r="C132" s="55" t="s">
        <v>2019</v>
      </c>
      <c r="D132" s="55" t="s">
        <v>2020</v>
      </c>
    </row>
    <row r="133" spans="1:4">
      <c r="A133" s="55">
        <v>132</v>
      </c>
      <c r="B133" s="55" t="s">
        <v>2001</v>
      </c>
      <c r="C133" s="55" t="s">
        <v>2021</v>
      </c>
      <c r="D133" s="55" t="s">
        <v>2022</v>
      </c>
    </row>
    <row r="134" spans="1:4">
      <c r="A134" s="55">
        <v>133</v>
      </c>
      <c r="B134" s="55" t="s">
        <v>2001</v>
      </c>
      <c r="C134" s="55" t="s">
        <v>2023</v>
      </c>
      <c r="D134" s="55" t="s">
        <v>2024</v>
      </c>
    </row>
    <row r="135" spans="1:4">
      <c r="A135" s="55">
        <v>134</v>
      </c>
      <c r="B135" s="55" t="s">
        <v>2001</v>
      </c>
      <c r="C135" s="55" t="s">
        <v>2025</v>
      </c>
      <c r="D135" s="55" t="s">
        <v>2026</v>
      </c>
    </row>
    <row r="136" spans="1:4">
      <c r="A136" s="55">
        <v>135</v>
      </c>
      <c r="B136" s="55" t="s">
        <v>2027</v>
      </c>
      <c r="C136" s="55" t="s">
        <v>2027</v>
      </c>
      <c r="D136" s="55" t="s">
        <v>2028</v>
      </c>
    </row>
    <row r="137" spans="1:4">
      <c r="A137" s="55">
        <v>136</v>
      </c>
      <c r="B137" s="55" t="s">
        <v>2029</v>
      </c>
      <c r="C137" s="55" t="s">
        <v>2031</v>
      </c>
      <c r="D137" s="55" t="s">
        <v>2032</v>
      </c>
    </row>
    <row r="138" spans="1:4">
      <c r="A138" s="55">
        <v>137</v>
      </c>
      <c r="B138" s="55" t="s">
        <v>2029</v>
      </c>
      <c r="C138" s="55" t="s">
        <v>2033</v>
      </c>
      <c r="D138" s="55" t="s">
        <v>2034</v>
      </c>
    </row>
    <row r="139" spans="1:4">
      <c r="A139" s="55">
        <v>138</v>
      </c>
      <c r="B139" s="55" t="s">
        <v>2029</v>
      </c>
      <c r="C139" s="55" t="s">
        <v>2035</v>
      </c>
      <c r="D139" s="55" t="s">
        <v>2036</v>
      </c>
    </row>
    <row r="140" spans="1:4">
      <c r="A140" s="55">
        <v>139</v>
      </c>
      <c r="B140" s="55" t="s">
        <v>2029</v>
      </c>
      <c r="C140" s="55" t="s">
        <v>2037</v>
      </c>
      <c r="D140" s="55" t="s">
        <v>2038</v>
      </c>
    </row>
    <row r="141" spans="1:4">
      <c r="A141" s="55">
        <v>140</v>
      </c>
      <c r="B141" s="55" t="s">
        <v>2029</v>
      </c>
      <c r="C141" s="55" t="s">
        <v>2029</v>
      </c>
      <c r="D141" s="55" t="s">
        <v>2030</v>
      </c>
    </row>
    <row r="142" spans="1:4">
      <c r="A142" s="55">
        <v>141</v>
      </c>
      <c r="B142" s="55" t="s">
        <v>2029</v>
      </c>
      <c r="C142" s="55" t="s">
        <v>2039</v>
      </c>
      <c r="D142" s="55" t="s">
        <v>2040</v>
      </c>
    </row>
    <row r="143" spans="1:4">
      <c r="A143" s="55">
        <v>142</v>
      </c>
      <c r="B143" s="55" t="s">
        <v>2029</v>
      </c>
      <c r="C143" s="55" t="s">
        <v>2041</v>
      </c>
      <c r="D143" s="55" t="s">
        <v>2042</v>
      </c>
    </row>
    <row r="144" spans="1:4">
      <c r="A144" s="55">
        <v>143</v>
      </c>
      <c r="B144" s="55" t="s">
        <v>2029</v>
      </c>
      <c r="C144" s="55" t="s">
        <v>2043</v>
      </c>
      <c r="D144" s="55" t="s">
        <v>2044</v>
      </c>
    </row>
    <row r="145" spans="1:4">
      <c r="A145" s="55">
        <v>144</v>
      </c>
      <c r="B145" s="55" t="s">
        <v>2029</v>
      </c>
      <c r="C145" s="55" t="s">
        <v>2045</v>
      </c>
      <c r="D145" s="55" t="s">
        <v>2046</v>
      </c>
    </row>
    <row r="146" spans="1:4">
      <c r="A146" s="55">
        <v>145</v>
      </c>
      <c r="B146" s="55" t="s">
        <v>2029</v>
      </c>
      <c r="C146" s="55" t="s">
        <v>2047</v>
      </c>
      <c r="D146" s="55" t="s">
        <v>2048</v>
      </c>
    </row>
    <row r="147" spans="1:4">
      <c r="A147" s="55">
        <v>146</v>
      </c>
      <c r="B147" s="55" t="s">
        <v>2029</v>
      </c>
      <c r="C147" s="55" t="s">
        <v>2049</v>
      </c>
      <c r="D147" s="55" t="s">
        <v>2050</v>
      </c>
    </row>
    <row r="148" spans="1:4">
      <c r="A148" s="55">
        <v>147</v>
      </c>
      <c r="B148" s="55" t="s">
        <v>2029</v>
      </c>
      <c r="C148" s="55" t="s">
        <v>2051</v>
      </c>
      <c r="D148" s="55" t="s">
        <v>2052</v>
      </c>
    </row>
    <row r="149" spans="1:4">
      <c r="A149" s="55">
        <v>148</v>
      </c>
      <c r="B149" s="55" t="s">
        <v>2029</v>
      </c>
      <c r="C149" s="55" t="s">
        <v>2053</v>
      </c>
      <c r="D149" s="55" t="s">
        <v>2054</v>
      </c>
    </row>
    <row r="150" spans="1:4">
      <c r="A150" s="55">
        <v>149</v>
      </c>
      <c r="B150" s="55" t="s">
        <v>2029</v>
      </c>
      <c r="C150" s="55" t="s">
        <v>2055</v>
      </c>
      <c r="D150" s="55" t="s">
        <v>2056</v>
      </c>
    </row>
    <row r="151" spans="1:4">
      <c r="A151" s="55">
        <v>150</v>
      </c>
      <c r="B151" s="55" t="s">
        <v>2029</v>
      </c>
      <c r="C151" s="55" t="s">
        <v>2057</v>
      </c>
      <c r="D151" s="55" t="s">
        <v>2058</v>
      </c>
    </row>
    <row r="152" spans="1:4">
      <c r="A152" s="55">
        <v>151</v>
      </c>
      <c r="B152" s="55" t="s">
        <v>2029</v>
      </c>
      <c r="C152" s="55" t="s">
        <v>2059</v>
      </c>
      <c r="D152" s="55" t="s">
        <v>2060</v>
      </c>
    </row>
    <row r="153" spans="1:4">
      <c r="A153" s="55">
        <v>152</v>
      </c>
      <c r="B153" s="55" t="s">
        <v>2029</v>
      </c>
      <c r="C153" s="55" t="s">
        <v>2061</v>
      </c>
      <c r="D153" s="55" t="s">
        <v>2062</v>
      </c>
    </row>
    <row r="154" spans="1:4">
      <c r="A154" s="55">
        <v>153</v>
      </c>
      <c r="B154" s="55" t="s">
        <v>2029</v>
      </c>
      <c r="C154" s="55" t="s">
        <v>2063</v>
      </c>
      <c r="D154" s="55" t="s">
        <v>2064</v>
      </c>
    </row>
    <row r="155" spans="1:4">
      <c r="A155" s="55">
        <v>154</v>
      </c>
      <c r="B155" s="55" t="s">
        <v>2029</v>
      </c>
      <c r="C155" s="55" t="s">
        <v>2065</v>
      </c>
      <c r="D155" s="55" t="s">
        <v>2066</v>
      </c>
    </row>
    <row r="156" spans="1:4">
      <c r="A156" s="55">
        <v>155</v>
      </c>
      <c r="B156" s="55" t="s">
        <v>2029</v>
      </c>
      <c r="C156" s="55" t="s">
        <v>2067</v>
      </c>
      <c r="D156" s="55" t="s">
        <v>2068</v>
      </c>
    </row>
    <row r="157" spans="1:4">
      <c r="A157" s="55">
        <v>156</v>
      </c>
      <c r="B157" s="55" t="s">
        <v>2029</v>
      </c>
      <c r="C157" s="55" t="s">
        <v>2069</v>
      </c>
      <c r="D157" s="55" t="s">
        <v>2070</v>
      </c>
    </row>
    <row r="158" spans="1:4">
      <c r="A158" s="55">
        <v>157</v>
      </c>
      <c r="B158" s="55" t="s">
        <v>2029</v>
      </c>
      <c r="C158" s="55" t="s">
        <v>2071</v>
      </c>
      <c r="D158" s="55" t="s">
        <v>2072</v>
      </c>
    </row>
    <row r="159" spans="1:4">
      <c r="A159" s="55">
        <v>158</v>
      </c>
      <c r="B159" s="55" t="s">
        <v>2073</v>
      </c>
      <c r="C159" s="55" t="s">
        <v>2075</v>
      </c>
      <c r="D159" s="55" t="s">
        <v>2076</v>
      </c>
    </row>
    <row r="160" spans="1:4">
      <c r="A160" s="55">
        <v>159</v>
      </c>
      <c r="B160" s="55" t="s">
        <v>2073</v>
      </c>
      <c r="C160" s="55" t="s">
        <v>2073</v>
      </c>
      <c r="D160" s="55" t="s">
        <v>2074</v>
      </c>
    </row>
    <row r="161" spans="1:4">
      <c r="A161" s="55">
        <v>160</v>
      </c>
      <c r="B161" s="55" t="s">
        <v>2073</v>
      </c>
      <c r="C161" s="55" t="s">
        <v>2077</v>
      </c>
      <c r="D161" s="55" t="s">
        <v>2078</v>
      </c>
    </row>
    <row r="162" spans="1:4">
      <c r="A162" s="55">
        <v>161</v>
      </c>
      <c r="B162" s="55" t="s">
        <v>2073</v>
      </c>
      <c r="C162" s="55" t="s">
        <v>2079</v>
      </c>
      <c r="D162" s="55" t="s">
        <v>2080</v>
      </c>
    </row>
    <row r="163" spans="1:4">
      <c r="A163" s="55">
        <v>162</v>
      </c>
      <c r="B163" s="55" t="s">
        <v>2073</v>
      </c>
      <c r="C163" s="55" t="s">
        <v>2081</v>
      </c>
      <c r="D163" s="55" t="s">
        <v>2082</v>
      </c>
    </row>
    <row r="164" spans="1:4">
      <c r="A164" s="55">
        <v>163</v>
      </c>
      <c r="B164" s="55" t="s">
        <v>2073</v>
      </c>
      <c r="C164" s="55" t="s">
        <v>2083</v>
      </c>
      <c r="D164" s="55" t="s">
        <v>2084</v>
      </c>
    </row>
    <row r="165" spans="1:4">
      <c r="A165" s="55">
        <v>164</v>
      </c>
      <c r="B165" s="55" t="s">
        <v>2073</v>
      </c>
      <c r="C165" s="55" t="s">
        <v>2085</v>
      </c>
      <c r="D165" s="55" t="s">
        <v>2086</v>
      </c>
    </row>
    <row r="166" spans="1:4">
      <c r="A166" s="55">
        <v>165</v>
      </c>
      <c r="B166" s="55" t="s">
        <v>2073</v>
      </c>
      <c r="C166" s="55" t="s">
        <v>2087</v>
      </c>
      <c r="D166" s="55" t="s">
        <v>2088</v>
      </c>
    </row>
    <row r="167" spans="1:4">
      <c r="A167" s="55">
        <v>166</v>
      </c>
      <c r="B167" s="55" t="s">
        <v>2073</v>
      </c>
      <c r="C167" s="55" t="s">
        <v>2089</v>
      </c>
      <c r="D167" s="55" t="s">
        <v>2090</v>
      </c>
    </row>
    <row r="168" spans="1:4">
      <c r="A168" s="55">
        <v>167</v>
      </c>
      <c r="B168" s="55" t="s">
        <v>2073</v>
      </c>
      <c r="C168" s="55" t="s">
        <v>2091</v>
      </c>
      <c r="D168" s="55" t="s">
        <v>2092</v>
      </c>
    </row>
    <row r="169" spans="1:4">
      <c r="A169" s="55">
        <v>168</v>
      </c>
      <c r="B169" s="55" t="s">
        <v>2073</v>
      </c>
      <c r="C169" s="55" t="s">
        <v>2093</v>
      </c>
      <c r="D169" s="55" t="s">
        <v>2094</v>
      </c>
    </row>
    <row r="170" spans="1:4">
      <c r="A170" s="55">
        <v>169</v>
      </c>
      <c r="B170" s="55" t="s">
        <v>2095</v>
      </c>
      <c r="C170" s="55" t="s">
        <v>2097</v>
      </c>
      <c r="D170" s="55" t="s">
        <v>2098</v>
      </c>
    </row>
    <row r="171" spans="1:4">
      <c r="A171" s="55">
        <v>170</v>
      </c>
      <c r="B171" s="55" t="s">
        <v>2095</v>
      </c>
      <c r="C171" s="55" t="s">
        <v>2095</v>
      </c>
      <c r="D171" s="55" t="s">
        <v>2096</v>
      </c>
    </row>
    <row r="172" spans="1:4">
      <c r="A172" s="55">
        <v>171</v>
      </c>
      <c r="B172" s="55" t="s">
        <v>2095</v>
      </c>
      <c r="C172" s="55" t="s">
        <v>2099</v>
      </c>
      <c r="D172" s="55" t="s">
        <v>2100</v>
      </c>
    </row>
    <row r="173" spans="1:4">
      <c r="A173" s="55">
        <v>172</v>
      </c>
      <c r="B173" s="55" t="s">
        <v>2095</v>
      </c>
      <c r="C173" s="55" t="s">
        <v>2101</v>
      </c>
      <c r="D173" s="55" t="s">
        <v>2102</v>
      </c>
    </row>
    <row r="174" spans="1:4">
      <c r="A174" s="55">
        <v>173</v>
      </c>
      <c r="B174" s="55" t="s">
        <v>2095</v>
      </c>
      <c r="C174" s="55" t="s">
        <v>2103</v>
      </c>
      <c r="D174" s="55" t="s">
        <v>2104</v>
      </c>
    </row>
    <row r="175" spans="1:4">
      <c r="A175" s="55">
        <v>174</v>
      </c>
      <c r="B175" s="55" t="s">
        <v>2105</v>
      </c>
      <c r="C175" s="55" t="s">
        <v>2107</v>
      </c>
      <c r="D175" s="55" t="s">
        <v>2108</v>
      </c>
    </row>
    <row r="176" spans="1:4">
      <c r="A176" s="55">
        <v>175</v>
      </c>
      <c r="B176" s="55" t="s">
        <v>2105</v>
      </c>
      <c r="C176" s="55" t="s">
        <v>2109</v>
      </c>
      <c r="D176" s="55" t="s">
        <v>2110</v>
      </c>
    </row>
    <row r="177" spans="1:4">
      <c r="A177" s="55">
        <v>176</v>
      </c>
      <c r="B177" s="55" t="s">
        <v>2105</v>
      </c>
      <c r="C177" s="55" t="s">
        <v>2111</v>
      </c>
      <c r="D177" s="55" t="s">
        <v>2112</v>
      </c>
    </row>
    <row r="178" spans="1:4">
      <c r="A178" s="55">
        <v>177</v>
      </c>
      <c r="B178" s="55" t="s">
        <v>2105</v>
      </c>
      <c r="C178" s="55" t="s">
        <v>2113</v>
      </c>
      <c r="D178" s="55" t="s">
        <v>2114</v>
      </c>
    </row>
    <row r="179" spans="1:4">
      <c r="A179" s="55">
        <v>178</v>
      </c>
      <c r="B179" s="55" t="s">
        <v>2105</v>
      </c>
      <c r="C179" s="55" t="s">
        <v>2115</v>
      </c>
      <c r="D179" s="55" t="s">
        <v>2116</v>
      </c>
    </row>
    <row r="180" spans="1:4">
      <c r="A180" s="55">
        <v>179</v>
      </c>
      <c r="B180" s="55" t="s">
        <v>2105</v>
      </c>
      <c r="C180" s="55" t="s">
        <v>2117</v>
      </c>
      <c r="D180" s="55" t="s">
        <v>2118</v>
      </c>
    </row>
    <row r="181" spans="1:4">
      <c r="A181" s="55">
        <v>180</v>
      </c>
      <c r="B181" s="55" t="s">
        <v>2105</v>
      </c>
      <c r="C181" s="55" t="s">
        <v>2119</v>
      </c>
      <c r="D181" s="55" t="s">
        <v>2120</v>
      </c>
    </row>
    <row r="182" spans="1:4">
      <c r="A182" s="55">
        <v>181</v>
      </c>
      <c r="B182" s="55" t="s">
        <v>2105</v>
      </c>
      <c r="C182" s="55" t="s">
        <v>2121</v>
      </c>
      <c r="D182" s="55" t="s">
        <v>2122</v>
      </c>
    </row>
    <row r="183" spans="1:4">
      <c r="A183" s="55">
        <v>182</v>
      </c>
      <c r="B183" s="55" t="s">
        <v>2105</v>
      </c>
      <c r="C183" s="55" t="s">
        <v>2123</v>
      </c>
      <c r="D183" s="55" t="s">
        <v>2124</v>
      </c>
    </row>
    <row r="184" spans="1:4">
      <c r="A184" s="55">
        <v>183</v>
      </c>
      <c r="B184" s="55" t="s">
        <v>2105</v>
      </c>
      <c r="C184" s="55" t="s">
        <v>2039</v>
      </c>
      <c r="D184" s="55" t="s">
        <v>2125</v>
      </c>
    </row>
    <row r="185" spans="1:4">
      <c r="A185" s="55">
        <v>184</v>
      </c>
      <c r="B185" s="55" t="s">
        <v>2105</v>
      </c>
      <c r="C185" s="55" t="s">
        <v>2105</v>
      </c>
      <c r="D185" s="55" t="s">
        <v>2106</v>
      </c>
    </row>
    <row r="186" spans="1:4">
      <c r="A186" s="55">
        <v>185</v>
      </c>
      <c r="B186" s="55" t="s">
        <v>2105</v>
      </c>
      <c r="C186" s="55" t="s">
        <v>2126</v>
      </c>
      <c r="D186" s="55" t="s">
        <v>2127</v>
      </c>
    </row>
    <row r="187" spans="1:4">
      <c r="A187" s="55">
        <v>186</v>
      </c>
      <c r="B187" s="55" t="s">
        <v>2105</v>
      </c>
      <c r="C187" s="55" t="s">
        <v>2128</v>
      </c>
      <c r="D187" s="55" t="s">
        <v>2129</v>
      </c>
    </row>
    <row r="188" spans="1:4">
      <c r="A188" s="55">
        <v>187</v>
      </c>
      <c r="B188" s="55" t="s">
        <v>2105</v>
      </c>
      <c r="C188" s="55" t="s">
        <v>2130</v>
      </c>
      <c r="D188" s="55" t="s">
        <v>2131</v>
      </c>
    </row>
    <row r="189" spans="1:4">
      <c r="A189" s="55">
        <v>188</v>
      </c>
      <c r="B189" s="55" t="s">
        <v>2105</v>
      </c>
      <c r="C189" s="55" t="s">
        <v>2132</v>
      </c>
      <c r="D189" s="55" t="s">
        <v>2133</v>
      </c>
    </row>
    <row r="190" spans="1:4">
      <c r="A190" s="55">
        <v>189</v>
      </c>
      <c r="B190" s="55" t="s">
        <v>2134</v>
      </c>
      <c r="C190" s="55" t="s">
        <v>2136</v>
      </c>
      <c r="D190" s="55" t="s">
        <v>2137</v>
      </c>
    </row>
    <row r="191" spans="1:4">
      <c r="A191" s="55">
        <v>190</v>
      </c>
      <c r="B191" s="55" t="s">
        <v>2134</v>
      </c>
      <c r="C191" s="55" t="s">
        <v>2138</v>
      </c>
      <c r="D191" s="55" t="s">
        <v>2139</v>
      </c>
    </row>
    <row r="192" spans="1:4">
      <c r="A192" s="55">
        <v>191</v>
      </c>
      <c r="B192" s="55" t="s">
        <v>2134</v>
      </c>
      <c r="C192" s="55" t="s">
        <v>2140</v>
      </c>
      <c r="D192" s="55" t="s">
        <v>2141</v>
      </c>
    </row>
    <row r="193" spans="1:4">
      <c r="A193" s="55">
        <v>192</v>
      </c>
      <c r="B193" s="55" t="s">
        <v>2134</v>
      </c>
      <c r="C193" s="55" t="s">
        <v>2134</v>
      </c>
      <c r="D193" s="55" t="s">
        <v>2135</v>
      </c>
    </row>
    <row r="194" spans="1:4">
      <c r="A194" s="55">
        <v>193</v>
      </c>
      <c r="B194" s="55" t="s">
        <v>2134</v>
      </c>
      <c r="C194" s="55" t="s">
        <v>2142</v>
      </c>
      <c r="D194" s="55" t="s">
        <v>2143</v>
      </c>
    </row>
    <row r="195" spans="1:4">
      <c r="A195" s="55">
        <v>194</v>
      </c>
      <c r="B195" s="55" t="s">
        <v>2134</v>
      </c>
      <c r="C195" s="55" t="s">
        <v>2144</v>
      </c>
      <c r="D195" s="55" t="s">
        <v>2145</v>
      </c>
    </row>
    <row r="196" spans="1:4">
      <c r="A196" s="55">
        <v>195</v>
      </c>
      <c r="B196" s="55" t="s">
        <v>2134</v>
      </c>
      <c r="C196" s="55" t="s">
        <v>2146</v>
      </c>
      <c r="D196" s="55" t="s">
        <v>2147</v>
      </c>
    </row>
    <row r="197" spans="1:4">
      <c r="A197" s="55">
        <v>196</v>
      </c>
      <c r="B197" s="55" t="s">
        <v>2134</v>
      </c>
      <c r="C197" s="55" t="s">
        <v>2148</v>
      </c>
      <c r="D197" s="55" t="s">
        <v>2149</v>
      </c>
    </row>
    <row r="198" spans="1:4">
      <c r="A198" s="55">
        <v>197</v>
      </c>
      <c r="B198" s="55" t="s">
        <v>2134</v>
      </c>
      <c r="C198" s="55" t="s">
        <v>2150</v>
      </c>
      <c r="D198" s="55" t="s">
        <v>2151</v>
      </c>
    </row>
    <row r="199" spans="1:4">
      <c r="A199" s="55">
        <v>198</v>
      </c>
      <c r="B199" s="55" t="s">
        <v>2134</v>
      </c>
      <c r="C199" s="55" t="s">
        <v>2089</v>
      </c>
      <c r="D199" s="55" t="s">
        <v>2152</v>
      </c>
    </row>
    <row r="200" spans="1:4">
      <c r="A200" s="55">
        <v>199</v>
      </c>
      <c r="B200" s="55" t="s">
        <v>2134</v>
      </c>
      <c r="C200" s="55" t="s">
        <v>2153</v>
      </c>
      <c r="D200" s="55" t="s">
        <v>2154</v>
      </c>
    </row>
    <row r="201" spans="1:4">
      <c r="A201" s="55">
        <v>200</v>
      </c>
      <c r="B201" s="55" t="s">
        <v>2134</v>
      </c>
      <c r="C201" s="55" t="s">
        <v>2155</v>
      </c>
      <c r="D201" s="55" t="s">
        <v>2156</v>
      </c>
    </row>
    <row r="202" spans="1:4">
      <c r="A202" s="55">
        <v>201</v>
      </c>
      <c r="B202" s="55" t="s">
        <v>2157</v>
      </c>
      <c r="C202" s="55" t="s">
        <v>2159</v>
      </c>
      <c r="D202" s="55" t="s">
        <v>2160</v>
      </c>
    </row>
    <row r="203" spans="1:4">
      <c r="A203" s="55">
        <v>202</v>
      </c>
      <c r="B203" s="55" t="s">
        <v>2157</v>
      </c>
      <c r="C203" s="55" t="s">
        <v>2161</v>
      </c>
      <c r="D203" s="55" t="s">
        <v>2162</v>
      </c>
    </row>
    <row r="204" spans="1:4">
      <c r="A204" s="55">
        <v>203</v>
      </c>
      <c r="B204" s="55" t="s">
        <v>2157</v>
      </c>
      <c r="C204" s="55" t="s">
        <v>2163</v>
      </c>
      <c r="D204" s="55" t="s">
        <v>2164</v>
      </c>
    </row>
    <row r="205" spans="1:4">
      <c r="A205" s="55">
        <v>204</v>
      </c>
      <c r="B205" s="55" t="s">
        <v>2157</v>
      </c>
      <c r="C205" s="55" t="s">
        <v>2165</v>
      </c>
      <c r="D205" s="55" t="s">
        <v>2166</v>
      </c>
    </row>
    <row r="206" spans="1:4">
      <c r="A206" s="55">
        <v>205</v>
      </c>
      <c r="B206" s="55" t="s">
        <v>2157</v>
      </c>
      <c r="C206" s="55" t="s">
        <v>2167</v>
      </c>
      <c r="D206" s="55" t="s">
        <v>2168</v>
      </c>
    </row>
    <row r="207" spans="1:4">
      <c r="A207" s="55">
        <v>206</v>
      </c>
      <c r="B207" s="55" t="s">
        <v>2157</v>
      </c>
      <c r="C207" s="55" t="s">
        <v>2169</v>
      </c>
      <c r="D207" s="55" t="s">
        <v>2170</v>
      </c>
    </row>
    <row r="208" spans="1:4">
      <c r="A208" s="55">
        <v>207</v>
      </c>
      <c r="B208" s="55" t="s">
        <v>2157</v>
      </c>
      <c r="C208" s="55" t="s">
        <v>2171</v>
      </c>
      <c r="D208" s="55" t="s">
        <v>2172</v>
      </c>
    </row>
    <row r="209" spans="1:4">
      <c r="A209" s="55">
        <v>208</v>
      </c>
      <c r="B209" s="55" t="s">
        <v>2157</v>
      </c>
      <c r="C209" s="55" t="s">
        <v>2157</v>
      </c>
      <c r="D209" s="55" t="s">
        <v>2158</v>
      </c>
    </row>
    <row r="210" spans="1:4">
      <c r="A210" s="55">
        <v>209</v>
      </c>
      <c r="B210" s="55" t="s">
        <v>2157</v>
      </c>
      <c r="C210" s="55" t="s">
        <v>2173</v>
      </c>
      <c r="D210" s="55" t="s">
        <v>2174</v>
      </c>
    </row>
    <row r="211" spans="1:4">
      <c r="A211" s="55">
        <v>210</v>
      </c>
      <c r="B211" s="55" t="s">
        <v>2157</v>
      </c>
      <c r="C211" s="55" t="s">
        <v>2175</v>
      </c>
      <c r="D211" s="55" t="s">
        <v>2176</v>
      </c>
    </row>
    <row r="212" spans="1:4">
      <c r="A212" s="55">
        <v>211</v>
      </c>
      <c r="B212" s="55" t="s">
        <v>2157</v>
      </c>
      <c r="C212" s="55" t="s">
        <v>2177</v>
      </c>
      <c r="D212" s="55" t="s">
        <v>2178</v>
      </c>
    </row>
    <row r="213" spans="1:4">
      <c r="A213" s="55">
        <v>212</v>
      </c>
      <c r="B213" s="55" t="s">
        <v>2157</v>
      </c>
      <c r="C213" s="55" t="s">
        <v>2179</v>
      </c>
      <c r="D213" s="55" t="s">
        <v>2180</v>
      </c>
    </row>
    <row r="214" spans="1:4">
      <c r="A214" s="55">
        <v>213</v>
      </c>
      <c r="B214" s="55" t="s">
        <v>2157</v>
      </c>
      <c r="C214" s="55" t="s">
        <v>2181</v>
      </c>
      <c r="D214" s="55" t="s">
        <v>2182</v>
      </c>
    </row>
    <row r="215" spans="1:4">
      <c r="A215" s="55">
        <v>214</v>
      </c>
      <c r="B215" s="55" t="s">
        <v>2157</v>
      </c>
      <c r="C215" s="55" t="s">
        <v>1909</v>
      </c>
      <c r="D215" s="55" t="s">
        <v>2183</v>
      </c>
    </row>
    <row r="216" spans="1:4">
      <c r="A216" s="55">
        <v>215</v>
      </c>
      <c r="B216" s="55" t="s">
        <v>2157</v>
      </c>
      <c r="C216" s="55" t="s">
        <v>2184</v>
      </c>
      <c r="D216" s="55" t="s">
        <v>2185</v>
      </c>
    </row>
    <row r="217" spans="1:4">
      <c r="A217" s="55">
        <v>216</v>
      </c>
      <c r="B217" s="55" t="s">
        <v>2157</v>
      </c>
      <c r="C217" s="55" t="s">
        <v>2186</v>
      </c>
      <c r="D217" s="55" t="s">
        <v>2187</v>
      </c>
    </row>
    <row r="218" spans="1:4">
      <c r="A218" s="55">
        <v>217</v>
      </c>
      <c r="B218" s="55" t="s">
        <v>2157</v>
      </c>
      <c r="C218" s="55" t="s">
        <v>2188</v>
      </c>
      <c r="D218" s="55" t="s">
        <v>2189</v>
      </c>
    </row>
    <row r="219" spans="1:4">
      <c r="A219" s="55">
        <v>218</v>
      </c>
      <c r="B219" s="55" t="s">
        <v>2157</v>
      </c>
      <c r="C219" s="55" t="s">
        <v>2190</v>
      </c>
      <c r="D219" s="55" t="s">
        <v>2191</v>
      </c>
    </row>
    <row r="220" spans="1:4">
      <c r="A220" s="55">
        <v>219</v>
      </c>
      <c r="B220" s="55" t="s">
        <v>2157</v>
      </c>
      <c r="C220" s="55" t="s">
        <v>2192</v>
      </c>
      <c r="D220" s="55" t="s">
        <v>2193</v>
      </c>
    </row>
    <row r="221" spans="1:4">
      <c r="A221" s="55">
        <v>220</v>
      </c>
      <c r="B221" s="55" t="s">
        <v>2157</v>
      </c>
      <c r="C221" s="55" t="s">
        <v>2194</v>
      </c>
      <c r="D221" s="55" t="s">
        <v>2195</v>
      </c>
    </row>
    <row r="222" spans="1:4">
      <c r="A222" s="55">
        <v>221</v>
      </c>
      <c r="B222" s="55" t="s">
        <v>2157</v>
      </c>
      <c r="C222" s="55" t="s">
        <v>2196</v>
      </c>
      <c r="D222" s="55" t="s">
        <v>2197</v>
      </c>
    </row>
    <row r="223" spans="1:4">
      <c r="A223" s="55">
        <v>222</v>
      </c>
      <c r="B223" s="55" t="s">
        <v>2157</v>
      </c>
      <c r="C223" s="55" t="s">
        <v>2198</v>
      </c>
      <c r="D223" s="55" t="s">
        <v>2199</v>
      </c>
    </row>
    <row r="224" spans="1:4">
      <c r="A224" s="55">
        <v>223</v>
      </c>
      <c r="B224" s="55" t="s">
        <v>2200</v>
      </c>
      <c r="C224" s="55" t="s">
        <v>2202</v>
      </c>
      <c r="D224" s="55" t="s">
        <v>2203</v>
      </c>
    </row>
    <row r="225" spans="1:4">
      <c r="A225" s="55">
        <v>224</v>
      </c>
      <c r="B225" s="55" t="s">
        <v>2200</v>
      </c>
      <c r="C225" s="55" t="s">
        <v>2204</v>
      </c>
      <c r="D225" s="55" t="s">
        <v>2205</v>
      </c>
    </row>
    <row r="226" spans="1:4">
      <c r="A226" s="55">
        <v>225</v>
      </c>
      <c r="B226" s="55" t="s">
        <v>2200</v>
      </c>
      <c r="C226" s="55" t="s">
        <v>2206</v>
      </c>
      <c r="D226" s="55" t="s">
        <v>2207</v>
      </c>
    </row>
    <row r="227" spans="1:4">
      <c r="A227" s="55">
        <v>226</v>
      </c>
      <c r="B227" s="55" t="s">
        <v>2200</v>
      </c>
      <c r="C227" s="55" t="s">
        <v>2200</v>
      </c>
      <c r="D227" s="55" t="s">
        <v>2201</v>
      </c>
    </row>
    <row r="228" spans="1:4">
      <c r="A228" s="55">
        <v>227</v>
      </c>
      <c r="B228" s="55" t="s">
        <v>2200</v>
      </c>
      <c r="C228" s="55" t="s">
        <v>2208</v>
      </c>
      <c r="D228" s="55" t="s">
        <v>2209</v>
      </c>
    </row>
    <row r="229" spans="1:4">
      <c r="A229" s="55">
        <v>228</v>
      </c>
      <c r="B229" s="55" t="s">
        <v>2200</v>
      </c>
      <c r="C229" s="55" t="s">
        <v>2210</v>
      </c>
      <c r="D229" s="55" t="s">
        <v>2211</v>
      </c>
    </row>
    <row r="230" spans="1:4">
      <c r="A230" s="55">
        <v>229</v>
      </c>
      <c r="B230" s="55" t="s">
        <v>2200</v>
      </c>
      <c r="C230" s="55" t="s">
        <v>2212</v>
      </c>
      <c r="D230" s="55" t="s">
        <v>2213</v>
      </c>
    </row>
    <row r="231" spans="1:4">
      <c r="A231" s="55">
        <v>230</v>
      </c>
      <c r="B231" s="55" t="s">
        <v>2214</v>
      </c>
      <c r="C231" s="55" t="s">
        <v>2216</v>
      </c>
      <c r="D231" s="55" t="s">
        <v>2217</v>
      </c>
    </row>
    <row r="232" spans="1:4">
      <c r="A232" s="55">
        <v>231</v>
      </c>
      <c r="B232" s="55" t="s">
        <v>2214</v>
      </c>
      <c r="C232" s="55" t="s">
        <v>2218</v>
      </c>
      <c r="D232" s="55" t="s">
        <v>2219</v>
      </c>
    </row>
    <row r="233" spans="1:4">
      <c r="A233" s="55">
        <v>232</v>
      </c>
      <c r="B233" s="55" t="s">
        <v>2214</v>
      </c>
      <c r="C233" s="55" t="s">
        <v>2220</v>
      </c>
      <c r="D233" s="55" t="s">
        <v>2221</v>
      </c>
    </row>
    <row r="234" spans="1:4">
      <c r="A234" s="55">
        <v>233</v>
      </c>
      <c r="B234" s="55" t="s">
        <v>2214</v>
      </c>
      <c r="C234" s="55" t="s">
        <v>2222</v>
      </c>
      <c r="D234" s="55" t="s">
        <v>2223</v>
      </c>
    </row>
    <row r="235" spans="1:4">
      <c r="A235" s="55">
        <v>234</v>
      </c>
      <c r="B235" s="55" t="s">
        <v>2214</v>
      </c>
      <c r="C235" s="55" t="s">
        <v>2224</v>
      </c>
      <c r="D235" s="55" t="s">
        <v>2225</v>
      </c>
    </row>
    <row r="236" spans="1:4">
      <c r="A236" s="55">
        <v>235</v>
      </c>
      <c r="B236" s="55" t="s">
        <v>2214</v>
      </c>
      <c r="C236" s="55" t="s">
        <v>2226</v>
      </c>
      <c r="D236" s="55" t="s">
        <v>2227</v>
      </c>
    </row>
    <row r="237" spans="1:4">
      <c r="A237" s="55">
        <v>236</v>
      </c>
      <c r="B237" s="55" t="s">
        <v>2214</v>
      </c>
      <c r="C237" s="55" t="s">
        <v>2144</v>
      </c>
      <c r="D237" s="55" t="s">
        <v>2228</v>
      </c>
    </row>
    <row r="238" spans="1:4">
      <c r="A238" s="55">
        <v>237</v>
      </c>
      <c r="B238" s="55" t="s">
        <v>2214</v>
      </c>
      <c r="C238" s="55" t="s">
        <v>2229</v>
      </c>
      <c r="D238" s="55" t="s">
        <v>2230</v>
      </c>
    </row>
    <row r="239" spans="1:4">
      <c r="A239" s="55">
        <v>238</v>
      </c>
      <c r="B239" s="55" t="s">
        <v>2214</v>
      </c>
      <c r="C239" s="55" t="s">
        <v>2214</v>
      </c>
      <c r="D239" s="55" t="s">
        <v>2215</v>
      </c>
    </row>
    <row r="240" spans="1:4">
      <c r="A240" s="55">
        <v>239</v>
      </c>
      <c r="B240" s="55" t="s">
        <v>2214</v>
      </c>
      <c r="C240" s="55" t="s">
        <v>2231</v>
      </c>
      <c r="D240" s="55" t="s">
        <v>2232</v>
      </c>
    </row>
    <row r="241" spans="1:4">
      <c r="A241" s="55">
        <v>240</v>
      </c>
      <c r="B241" s="55" t="s">
        <v>2214</v>
      </c>
      <c r="C241" s="55" t="s">
        <v>2233</v>
      </c>
      <c r="D241" s="55" t="s">
        <v>2234</v>
      </c>
    </row>
    <row r="242" spans="1:4">
      <c r="A242" s="55">
        <v>241</v>
      </c>
      <c r="B242" s="55" t="s">
        <v>2214</v>
      </c>
      <c r="C242" s="55" t="s">
        <v>2235</v>
      </c>
      <c r="D242" s="55" t="s">
        <v>2236</v>
      </c>
    </row>
    <row r="243" spans="1:4">
      <c r="A243" s="55">
        <v>242</v>
      </c>
      <c r="B243" s="55" t="s">
        <v>2214</v>
      </c>
      <c r="C243" s="55" t="s">
        <v>2237</v>
      </c>
      <c r="D243" s="55" t="s">
        <v>2238</v>
      </c>
    </row>
    <row r="244" spans="1:4">
      <c r="A244" s="55">
        <v>243</v>
      </c>
      <c r="B244" s="55" t="s">
        <v>2214</v>
      </c>
      <c r="C244" s="55" t="s">
        <v>2239</v>
      </c>
      <c r="D244" s="55" t="s">
        <v>2240</v>
      </c>
    </row>
    <row r="245" spans="1:4">
      <c r="A245" s="55">
        <v>244</v>
      </c>
      <c r="B245" s="55" t="s">
        <v>2214</v>
      </c>
      <c r="C245" s="55" t="s">
        <v>2241</v>
      </c>
      <c r="D245" s="55" t="s">
        <v>2242</v>
      </c>
    </row>
    <row r="246" spans="1:4">
      <c r="A246" s="55">
        <v>245</v>
      </c>
      <c r="B246" s="55" t="s">
        <v>2214</v>
      </c>
      <c r="C246" s="55" t="s">
        <v>2243</v>
      </c>
      <c r="D246" s="55" t="s">
        <v>2244</v>
      </c>
    </row>
    <row r="247" spans="1:4">
      <c r="A247" s="55">
        <v>246</v>
      </c>
      <c r="B247" s="55" t="s">
        <v>2214</v>
      </c>
      <c r="C247" s="55" t="s">
        <v>2245</v>
      </c>
      <c r="D247" s="55" t="s">
        <v>2246</v>
      </c>
    </row>
    <row r="248" spans="1:4">
      <c r="A248" s="55">
        <v>247</v>
      </c>
      <c r="B248" s="55" t="s">
        <v>2214</v>
      </c>
      <c r="C248" s="55" t="s">
        <v>2247</v>
      </c>
      <c r="D248" s="55" t="s">
        <v>2248</v>
      </c>
    </row>
    <row r="249" spans="1:4">
      <c r="A249" s="55">
        <v>248</v>
      </c>
      <c r="B249" s="55" t="s">
        <v>2214</v>
      </c>
      <c r="C249" s="55" t="s">
        <v>2249</v>
      </c>
      <c r="D249" s="55" t="s">
        <v>2250</v>
      </c>
    </row>
    <row r="250" spans="1:4">
      <c r="A250" s="55">
        <v>249</v>
      </c>
      <c r="B250" s="55" t="s">
        <v>2251</v>
      </c>
      <c r="C250" s="55" t="s">
        <v>2253</v>
      </c>
      <c r="D250" s="55" t="s">
        <v>2254</v>
      </c>
    </row>
    <row r="251" spans="1:4">
      <c r="A251" s="55">
        <v>250</v>
      </c>
      <c r="B251" s="55" t="s">
        <v>2251</v>
      </c>
      <c r="C251" s="55" t="s">
        <v>2255</v>
      </c>
      <c r="D251" s="55" t="s">
        <v>2256</v>
      </c>
    </row>
    <row r="252" spans="1:4">
      <c r="A252" s="55">
        <v>251</v>
      </c>
      <c r="B252" s="55" t="s">
        <v>2251</v>
      </c>
      <c r="C252" s="55" t="s">
        <v>2257</v>
      </c>
      <c r="D252" s="55" t="s">
        <v>2258</v>
      </c>
    </row>
    <row r="253" spans="1:4">
      <c r="A253" s="55">
        <v>252</v>
      </c>
      <c r="B253" s="55" t="s">
        <v>2251</v>
      </c>
      <c r="C253" s="55" t="s">
        <v>2259</v>
      </c>
      <c r="D253" s="55" t="s">
        <v>2260</v>
      </c>
    </row>
    <row r="254" spans="1:4">
      <c r="A254" s="55">
        <v>253</v>
      </c>
      <c r="B254" s="55" t="s">
        <v>2251</v>
      </c>
      <c r="C254" s="55" t="s">
        <v>2261</v>
      </c>
      <c r="D254" s="55" t="s">
        <v>2262</v>
      </c>
    </row>
    <row r="255" spans="1:4">
      <c r="A255" s="55">
        <v>254</v>
      </c>
      <c r="B255" s="55" t="s">
        <v>2251</v>
      </c>
      <c r="C255" s="55" t="s">
        <v>2263</v>
      </c>
      <c r="D255" s="55" t="s">
        <v>2264</v>
      </c>
    </row>
    <row r="256" spans="1:4">
      <c r="A256" s="55">
        <v>255</v>
      </c>
      <c r="B256" s="55" t="s">
        <v>2251</v>
      </c>
      <c r="C256" s="55" t="s">
        <v>2265</v>
      </c>
      <c r="D256" s="55" t="s">
        <v>2266</v>
      </c>
    </row>
    <row r="257" spans="1:4">
      <c r="A257" s="55">
        <v>256</v>
      </c>
      <c r="B257" s="55" t="s">
        <v>2251</v>
      </c>
      <c r="C257" s="55" t="s">
        <v>2267</v>
      </c>
      <c r="D257" s="55" t="s">
        <v>2268</v>
      </c>
    </row>
    <row r="258" spans="1:4">
      <c r="A258" s="55">
        <v>257</v>
      </c>
      <c r="B258" s="55" t="s">
        <v>2251</v>
      </c>
      <c r="C258" s="55" t="s">
        <v>2269</v>
      </c>
      <c r="D258" s="55" t="s">
        <v>2270</v>
      </c>
    </row>
    <row r="259" spans="1:4">
      <c r="A259" s="55">
        <v>258</v>
      </c>
      <c r="B259" s="55" t="s">
        <v>2251</v>
      </c>
      <c r="C259" s="55" t="s">
        <v>2271</v>
      </c>
      <c r="D259" s="55" t="s">
        <v>2272</v>
      </c>
    </row>
    <row r="260" spans="1:4">
      <c r="A260" s="55">
        <v>259</v>
      </c>
      <c r="B260" s="55" t="s">
        <v>2251</v>
      </c>
      <c r="C260" s="55" t="s">
        <v>2273</v>
      </c>
      <c r="D260" s="55" t="s">
        <v>2274</v>
      </c>
    </row>
    <row r="261" spans="1:4">
      <c r="A261" s="55">
        <v>260</v>
      </c>
      <c r="B261" s="55" t="s">
        <v>2251</v>
      </c>
      <c r="C261" s="55" t="s">
        <v>2251</v>
      </c>
      <c r="D261" s="55" t="s">
        <v>2252</v>
      </c>
    </row>
    <row r="262" spans="1:4">
      <c r="A262" s="55">
        <v>261</v>
      </c>
      <c r="B262" s="55" t="s">
        <v>2251</v>
      </c>
      <c r="C262" s="55" t="s">
        <v>2275</v>
      </c>
      <c r="D262" s="55" t="s">
        <v>2276</v>
      </c>
    </row>
    <row r="263" spans="1:4">
      <c r="A263" s="55">
        <v>262</v>
      </c>
      <c r="B263" s="55" t="s">
        <v>2251</v>
      </c>
      <c r="C263" s="55" t="s">
        <v>2277</v>
      </c>
      <c r="D263" s="55" t="s">
        <v>2278</v>
      </c>
    </row>
    <row r="264" spans="1:4">
      <c r="A264" s="55">
        <v>263</v>
      </c>
      <c r="B264" s="55" t="s">
        <v>2251</v>
      </c>
      <c r="C264" s="55" t="s">
        <v>2279</v>
      </c>
      <c r="D264" s="55" t="s">
        <v>2280</v>
      </c>
    </row>
    <row r="265" spans="1:4">
      <c r="A265" s="55">
        <v>264</v>
      </c>
      <c r="B265" s="55" t="s">
        <v>2251</v>
      </c>
      <c r="C265" s="55" t="s">
        <v>2281</v>
      </c>
      <c r="D265" s="55" t="s">
        <v>2282</v>
      </c>
    </row>
    <row r="266" spans="1:4">
      <c r="A266" s="55">
        <v>265</v>
      </c>
      <c r="B266" s="55" t="s">
        <v>2251</v>
      </c>
      <c r="C266" s="55" t="s">
        <v>2283</v>
      </c>
      <c r="D266" s="55" t="s">
        <v>2284</v>
      </c>
    </row>
    <row r="267" spans="1:4">
      <c r="A267" s="55">
        <v>266</v>
      </c>
      <c r="B267" s="55" t="s">
        <v>2251</v>
      </c>
      <c r="C267" s="55" t="s">
        <v>2285</v>
      </c>
      <c r="D267" s="55" t="s">
        <v>2286</v>
      </c>
    </row>
    <row r="268" spans="1:4">
      <c r="A268" s="55">
        <v>267</v>
      </c>
      <c r="B268" s="55" t="s">
        <v>2251</v>
      </c>
      <c r="C268" s="55" t="s">
        <v>2287</v>
      </c>
      <c r="D268" s="55" t="s">
        <v>2288</v>
      </c>
    </row>
    <row r="269" spans="1:4">
      <c r="A269" s="55">
        <v>268</v>
      </c>
      <c r="B269" s="55" t="s">
        <v>2251</v>
      </c>
      <c r="C269" s="55" t="s">
        <v>2289</v>
      </c>
      <c r="D269" s="55" t="s">
        <v>2290</v>
      </c>
    </row>
    <row r="270" spans="1:4">
      <c r="A270" s="55">
        <v>269</v>
      </c>
      <c r="B270" s="55" t="s">
        <v>2251</v>
      </c>
      <c r="C270" s="55" t="s">
        <v>2291</v>
      </c>
      <c r="D270" s="55" t="s">
        <v>2292</v>
      </c>
    </row>
    <row r="271" spans="1:4">
      <c r="A271" s="55">
        <v>270</v>
      </c>
      <c r="B271" s="55" t="s">
        <v>2251</v>
      </c>
      <c r="C271" s="55" t="s">
        <v>2293</v>
      </c>
      <c r="D271" s="55" t="s">
        <v>2294</v>
      </c>
    </row>
    <row r="272" spans="1:4">
      <c r="A272" s="55">
        <v>271</v>
      </c>
      <c r="B272" s="55" t="s">
        <v>2251</v>
      </c>
      <c r="C272" s="55" t="s">
        <v>2295</v>
      </c>
      <c r="D272" s="55" t="s">
        <v>2296</v>
      </c>
    </row>
    <row r="273" spans="1:4">
      <c r="A273" s="55">
        <v>272</v>
      </c>
      <c r="B273" s="55" t="s">
        <v>2251</v>
      </c>
      <c r="C273" s="55" t="s">
        <v>2297</v>
      </c>
      <c r="D273" s="55" t="s">
        <v>2298</v>
      </c>
    </row>
    <row r="274" spans="1:4">
      <c r="A274" s="55">
        <v>273</v>
      </c>
      <c r="B274" s="55" t="s">
        <v>2299</v>
      </c>
      <c r="C274" s="55" t="s">
        <v>2301</v>
      </c>
      <c r="D274" s="55" t="s">
        <v>2302</v>
      </c>
    </row>
    <row r="275" spans="1:4">
      <c r="A275" s="55">
        <v>274</v>
      </c>
      <c r="B275" s="55" t="s">
        <v>2299</v>
      </c>
      <c r="C275" s="55" t="s">
        <v>2303</v>
      </c>
      <c r="D275" s="55" t="s">
        <v>2304</v>
      </c>
    </row>
    <row r="276" spans="1:4">
      <c r="A276" s="55">
        <v>275</v>
      </c>
      <c r="B276" s="55" t="s">
        <v>2299</v>
      </c>
      <c r="C276" s="55" t="s">
        <v>2305</v>
      </c>
      <c r="D276" s="55" t="s">
        <v>2306</v>
      </c>
    </row>
    <row r="277" spans="1:4">
      <c r="A277" s="55">
        <v>276</v>
      </c>
      <c r="B277" s="55" t="s">
        <v>2299</v>
      </c>
      <c r="C277" s="55" t="s">
        <v>2307</v>
      </c>
      <c r="D277" s="55" t="s">
        <v>2308</v>
      </c>
    </row>
    <row r="278" spans="1:4">
      <c r="A278" s="55">
        <v>277</v>
      </c>
      <c r="B278" s="55" t="s">
        <v>2299</v>
      </c>
      <c r="C278" s="55" t="s">
        <v>2299</v>
      </c>
      <c r="D278" s="55" t="s">
        <v>2300</v>
      </c>
    </row>
    <row r="279" spans="1:4">
      <c r="A279" s="55">
        <v>278</v>
      </c>
      <c r="B279" s="55" t="s">
        <v>2299</v>
      </c>
      <c r="C279" s="55" t="s">
        <v>2309</v>
      </c>
      <c r="D279" s="55" t="s">
        <v>2310</v>
      </c>
    </row>
    <row r="280" spans="1:4">
      <c r="A280" s="55">
        <v>279</v>
      </c>
      <c r="B280" s="55" t="s">
        <v>2299</v>
      </c>
      <c r="C280" s="55" t="s">
        <v>2311</v>
      </c>
      <c r="D280" s="55" t="s">
        <v>2312</v>
      </c>
    </row>
    <row r="281" spans="1:4">
      <c r="A281" s="55">
        <v>280</v>
      </c>
      <c r="B281" s="55" t="s">
        <v>2299</v>
      </c>
      <c r="C281" s="55" t="s">
        <v>2313</v>
      </c>
      <c r="D281" s="55" t="s">
        <v>2314</v>
      </c>
    </row>
    <row r="282" spans="1:4">
      <c r="A282" s="55">
        <v>281</v>
      </c>
      <c r="B282" s="55" t="s">
        <v>2299</v>
      </c>
      <c r="C282" s="55" t="s">
        <v>2315</v>
      </c>
      <c r="D282" s="55" t="s">
        <v>2316</v>
      </c>
    </row>
    <row r="283" spans="1:4">
      <c r="A283" s="55">
        <v>282</v>
      </c>
      <c r="B283" s="55" t="s">
        <v>2299</v>
      </c>
      <c r="C283" s="55" t="s">
        <v>2317</v>
      </c>
      <c r="D283" s="55" t="s">
        <v>2318</v>
      </c>
    </row>
    <row r="284" spans="1:4">
      <c r="A284" s="55">
        <v>283</v>
      </c>
      <c r="B284" s="55" t="s">
        <v>2299</v>
      </c>
      <c r="C284" s="55" t="s">
        <v>2319</v>
      </c>
      <c r="D284" s="55" t="s">
        <v>2320</v>
      </c>
    </row>
    <row r="285" spans="1:4">
      <c r="A285" s="55">
        <v>284</v>
      </c>
      <c r="B285" s="55" t="s">
        <v>2321</v>
      </c>
      <c r="C285" s="55" t="s">
        <v>2323</v>
      </c>
      <c r="D285" s="55" t="s">
        <v>2324</v>
      </c>
    </row>
    <row r="286" spans="1:4">
      <c r="A286" s="55">
        <v>285</v>
      </c>
      <c r="B286" s="55" t="s">
        <v>2321</v>
      </c>
      <c r="C286" s="55" t="s">
        <v>2325</v>
      </c>
      <c r="D286" s="55" t="s">
        <v>2326</v>
      </c>
    </row>
    <row r="287" spans="1:4">
      <c r="A287" s="55">
        <v>286</v>
      </c>
      <c r="B287" s="55" t="s">
        <v>2321</v>
      </c>
      <c r="C287" s="55" t="s">
        <v>2327</v>
      </c>
      <c r="D287" s="55" t="s">
        <v>2328</v>
      </c>
    </row>
    <row r="288" spans="1:4">
      <c r="A288" s="55">
        <v>287</v>
      </c>
      <c r="B288" s="55" t="s">
        <v>2321</v>
      </c>
      <c r="C288" s="55" t="s">
        <v>2321</v>
      </c>
      <c r="D288" s="55" t="s">
        <v>2322</v>
      </c>
    </row>
    <row r="289" spans="1:4">
      <c r="A289" s="55">
        <v>288</v>
      </c>
      <c r="B289" s="55" t="s">
        <v>2321</v>
      </c>
      <c r="C289" s="55" t="s">
        <v>2329</v>
      </c>
      <c r="D289" s="55" t="s">
        <v>2330</v>
      </c>
    </row>
    <row r="290" spans="1:4">
      <c r="A290" s="55">
        <v>289</v>
      </c>
      <c r="B290" s="55" t="s">
        <v>2321</v>
      </c>
      <c r="C290" s="55" t="s">
        <v>2331</v>
      </c>
      <c r="D290" s="55" t="s">
        <v>2332</v>
      </c>
    </row>
    <row r="291" spans="1:4">
      <c r="A291" s="55">
        <v>290</v>
      </c>
      <c r="B291" s="55" t="s">
        <v>2321</v>
      </c>
      <c r="C291" s="55" t="s">
        <v>2333</v>
      </c>
      <c r="D291" s="55" t="s">
        <v>2334</v>
      </c>
    </row>
    <row r="292" spans="1:4">
      <c r="A292" s="55">
        <v>291</v>
      </c>
      <c r="B292" s="55" t="s">
        <v>2335</v>
      </c>
      <c r="C292" s="55" t="s">
        <v>2337</v>
      </c>
      <c r="D292" s="55" t="s">
        <v>2338</v>
      </c>
    </row>
    <row r="293" spans="1:4">
      <c r="A293" s="55">
        <v>292</v>
      </c>
      <c r="B293" s="55" t="s">
        <v>2335</v>
      </c>
      <c r="C293" s="55" t="s">
        <v>2339</v>
      </c>
      <c r="D293" s="55" t="s">
        <v>2340</v>
      </c>
    </row>
    <row r="294" spans="1:4">
      <c r="A294" s="55">
        <v>293</v>
      </c>
      <c r="B294" s="55" t="s">
        <v>2335</v>
      </c>
      <c r="C294" s="55" t="s">
        <v>2341</v>
      </c>
      <c r="D294" s="55" t="s">
        <v>2342</v>
      </c>
    </row>
    <row r="295" spans="1:4">
      <c r="A295" s="55">
        <v>294</v>
      </c>
      <c r="B295" s="55" t="s">
        <v>2335</v>
      </c>
      <c r="C295" s="55" t="s">
        <v>2343</v>
      </c>
      <c r="D295" s="55" t="s">
        <v>2344</v>
      </c>
    </row>
    <row r="296" spans="1:4">
      <c r="A296" s="55">
        <v>295</v>
      </c>
      <c r="B296" s="55" t="s">
        <v>2335</v>
      </c>
      <c r="C296" s="55" t="s">
        <v>2345</v>
      </c>
      <c r="D296" s="55" t="s">
        <v>2346</v>
      </c>
    </row>
    <row r="297" spans="1:4">
      <c r="A297" s="55">
        <v>296</v>
      </c>
      <c r="B297" s="55" t="s">
        <v>2335</v>
      </c>
      <c r="C297" s="55" t="s">
        <v>2347</v>
      </c>
      <c r="D297" s="55" t="s">
        <v>2348</v>
      </c>
    </row>
    <row r="298" spans="1:4">
      <c r="A298" s="55">
        <v>297</v>
      </c>
      <c r="B298" s="55" t="s">
        <v>2335</v>
      </c>
      <c r="C298" s="55" t="s">
        <v>2349</v>
      </c>
      <c r="D298" s="55" t="s">
        <v>2350</v>
      </c>
    </row>
    <row r="299" spans="1:4">
      <c r="A299" s="55">
        <v>298</v>
      </c>
      <c r="B299" s="55" t="s">
        <v>2335</v>
      </c>
      <c r="C299" s="55" t="s">
        <v>2351</v>
      </c>
      <c r="D299" s="55" t="s">
        <v>2352</v>
      </c>
    </row>
    <row r="300" spans="1:4">
      <c r="A300" s="55">
        <v>299</v>
      </c>
      <c r="B300" s="55" t="s">
        <v>2335</v>
      </c>
      <c r="C300" s="55" t="s">
        <v>2335</v>
      </c>
      <c r="D300" s="55" t="s">
        <v>2336</v>
      </c>
    </row>
    <row r="301" spans="1:4">
      <c r="A301" s="55">
        <v>300</v>
      </c>
      <c r="B301" s="55" t="s">
        <v>2335</v>
      </c>
      <c r="C301" s="55" t="s">
        <v>2353</v>
      </c>
      <c r="D301" s="55" t="s">
        <v>2354</v>
      </c>
    </row>
    <row r="302" spans="1:4">
      <c r="A302" s="55">
        <v>301</v>
      </c>
      <c r="B302" s="55" t="s">
        <v>2335</v>
      </c>
      <c r="C302" s="55" t="s">
        <v>2355</v>
      </c>
      <c r="D302" s="55" t="s">
        <v>2356</v>
      </c>
    </row>
    <row r="303" spans="1:4">
      <c r="A303" s="55">
        <v>302</v>
      </c>
      <c r="B303" s="55" t="s">
        <v>2335</v>
      </c>
      <c r="C303" s="55" t="s">
        <v>2357</v>
      </c>
      <c r="D303" s="55" t="s">
        <v>2358</v>
      </c>
    </row>
    <row r="304" spans="1:4">
      <c r="A304" s="55">
        <v>303</v>
      </c>
      <c r="B304" s="55" t="s">
        <v>2335</v>
      </c>
      <c r="C304" s="55" t="s">
        <v>2359</v>
      </c>
      <c r="D304" s="55" t="s">
        <v>2360</v>
      </c>
    </row>
    <row r="305" spans="1:4">
      <c r="A305" s="55">
        <v>304</v>
      </c>
      <c r="B305" s="55" t="s">
        <v>2361</v>
      </c>
      <c r="C305" s="55" t="s">
        <v>2361</v>
      </c>
      <c r="D305" s="55" t="s">
        <v>2362</v>
      </c>
    </row>
    <row r="306" spans="1:4">
      <c r="A306" s="55">
        <v>305</v>
      </c>
      <c r="B306" s="55" t="s">
        <v>2363</v>
      </c>
      <c r="C306" s="55" t="s">
        <v>2365</v>
      </c>
      <c r="D306" s="55" t="s">
        <v>2366</v>
      </c>
    </row>
    <row r="307" spans="1:4">
      <c r="A307" s="55">
        <v>306</v>
      </c>
      <c r="B307" s="55" t="s">
        <v>2363</v>
      </c>
      <c r="C307" s="55" t="s">
        <v>2367</v>
      </c>
      <c r="D307" s="55" t="s">
        <v>2368</v>
      </c>
    </row>
    <row r="308" spans="1:4">
      <c r="A308" s="55">
        <v>307</v>
      </c>
      <c r="B308" s="55" t="s">
        <v>2363</v>
      </c>
      <c r="C308" s="55" t="s">
        <v>2369</v>
      </c>
      <c r="D308" s="55" t="s">
        <v>2370</v>
      </c>
    </row>
    <row r="309" spans="1:4">
      <c r="A309" s="55">
        <v>308</v>
      </c>
      <c r="B309" s="55" t="s">
        <v>2363</v>
      </c>
      <c r="C309" s="55" t="s">
        <v>2371</v>
      </c>
      <c r="D309" s="55" t="s">
        <v>2372</v>
      </c>
    </row>
    <row r="310" spans="1:4">
      <c r="A310" s="55">
        <v>309</v>
      </c>
      <c r="B310" s="55" t="s">
        <v>2363</v>
      </c>
      <c r="C310" s="55" t="s">
        <v>2373</v>
      </c>
      <c r="D310" s="55" t="s">
        <v>2374</v>
      </c>
    </row>
    <row r="311" spans="1:4">
      <c r="A311" s="55">
        <v>310</v>
      </c>
      <c r="B311" s="55" t="s">
        <v>2363</v>
      </c>
      <c r="C311" s="55" t="s">
        <v>2375</v>
      </c>
      <c r="D311" s="55" t="s">
        <v>2376</v>
      </c>
    </row>
    <row r="312" spans="1:4">
      <c r="A312" s="55">
        <v>311</v>
      </c>
      <c r="B312" s="55" t="s">
        <v>2363</v>
      </c>
      <c r="C312" s="55" t="s">
        <v>2363</v>
      </c>
      <c r="D312" s="55" t="s">
        <v>2364</v>
      </c>
    </row>
    <row r="313" spans="1:4">
      <c r="A313" s="55">
        <v>312</v>
      </c>
      <c r="B313" s="55" t="s">
        <v>2363</v>
      </c>
      <c r="C313" s="55" t="s">
        <v>2377</v>
      </c>
      <c r="D313" s="55" t="s">
        <v>2378</v>
      </c>
    </row>
    <row r="314" spans="1:4">
      <c r="A314" s="55">
        <v>313</v>
      </c>
      <c r="B314" s="55" t="s">
        <v>2363</v>
      </c>
      <c r="C314" s="55" t="s">
        <v>2379</v>
      </c>
      <c r="D314" s="55" t="s">
        <v>2380</v>
      </c>
    </row>
    <row r="315" spans="1:4">
      <c r="A315" s="55">
        <v>314</v>
      </c>
      <c r="B315" s="55" t="s">
        <v>2381</v>
      </c>
      <c r="C315" s="55" t="s">
        <v>2383</v>
      </c>
      <c r="D315" s="55" t="s">
        <v>2384</v>
      </c>
    </row>
    <row r="316" spans="1:4">
      <c r="A316" s="55">
        <v>315</v>
      </c>
      <c r="B316" s="55" t="s">
        <v>2381</v>
      </c>
      <c r="C316" s="55" t="s">
        <v>2385</v>
      </c>
      <c r="D316" s="55" t="s">
        <v>2386</v>
      </c>
    </row>
    <row r="317" spans="1:4">
      <c r="A317" s="55">
        <v>316</v>
      </c>
      <c r="B317" s="55" t="s">
        <v>2381</v>
      </c>
      <c r="C317" s="55" t="s">
        <v>2387</v>
      </c>
      <c r="D317" s="55" t="s">
        <v>2388</v>
      </c>
    </row>
    <row r="318" spans="1:4">
      <c r="A318" s="55">
        <v>317</v>
      </c>
      <c r="B318" s="55" t="s">
        <v>2381</v>
      </c>
      <c r="C318" s="55" t="s">
        <v>2389</v>
      </c>
      <c r="D318" s="55" t="s">
        <v>2390</v>
      </c>
    </row>
    <row r="319" spans="1:4">
      <c r="A319" s="55">
        <v>318</v>
      </c>
      <c r="B319" s="55" t="s">
        <v>2381</v>
      </c>
      <c r="C319" s="55" t="s">
        <v>2391</v>
      </c>
      <c r="D319" s="55" t="s">
        <v>2392</v>
      </c>
    </row>
    <row r="320" spans="1:4">
      <c r="A320" s="55">
        <v>319</v>
      </c>
      <c r="B320" s="55" t="s">
        <v>2381</v>
      </c>
      <c r="C320" s="55" t="s">
        <v>2393</v>
      </c>
      <c r="D320" s="55" t="s">
        <v>2394</v>
      </c>
    </row>
    <row r="321" spans="1:4">
      <c r="A321" s="55">
        <v>320</v>
      </c>
      <c r="B321" s="55" t="s">
        <v>2381</v>
      </c>
      <c r="C321" s="55" t="s">
        <v>2395</v>
      </c>
      <c r="D321" s="55" t="s">
        <v>2396</v>
      </c>
    </row>
    <row r="322" spans="1:4">
      <c r="A322" s="55">
        <v>321</v>
      </c>
      <c r="B322" s="55" t="s">
        <v>2381</v>
      </c>
      <c r="C322" s="55" t="s">
        <v>2397</v>
      </c>
      <c r="D322" s="55" t="s">
        <v>2398</v>
      </c>
    </row>
    <row r="323" spans="1:4">
      <c r="A323" s="55">
        <v>322</v>
      </c>
      <c r="B323" s="55" t="s">
        <v>2381</v>
      </c>
      <c r="C323" s="55" t="s">
        <v>2399</v>
      </c>
      <c r="D323" s="55" t="s">
        <v>2400</v>
      </c>
    </row>
    <row r="324" spans="1:4">
      <c r="A324" s="55">
        <v>323</v>
      </c>
      <c r="B324" s="55" t="s">
        <v>2381</v>
      </c>
      <c r="C324" s="55" t="s">
        <v>2401</v>
      </c>
      <c r="D324" s="55" t="s">
        <v>2402</v>
      </c>
    </row>
    <row r="325" spans="1:4">
      <c r="A325" s="55">
        <v>324</v>
      </c>
      <c r="B325" s="55" t="s">
        <v>2381</v>
      </c>
      <c r="C325" s="55" t="s">
        <v>2123</v>
      </c>
      <c r="D325" s="55" t="s">
        <v>2403</v>
      </c>
    </row>
    <row r="326" spans="1:4">
      <c r="A326" s="55">
        <v>325</v>
      </c>
      <c r="B326" s="55" t="s">
        <v>2381</v>
      </c>
      <c r="C326" s="55" t="s">
        <v>2404</v>
      </c>
      <c r="D326" s="55" t="s">
        <v>2405</v>
      </c>
    </row>
    <row r="327" spans="1:4">
      <c r="A327" s="55">
        <v>326</v>
      </c>
      <c r="B327" s="55" t="s">
        <v>2381</v>
      </c>
      <c r="C327" s="55" t="s">
        <v>2406</v>
      </c>
      <c r="D327" s="55" t="s">
        <v>2407</v>
      </c>
    </row>
    <row r="328" spans="1:4">
      <c r="A328" s="55">
        <v>327</v>
      </c>
      <c r="B328" s="55" t="s">
        <v>2381</v>
      </c>
      <c r="C328" s="55" t="s">
        <v>2408</v>
      </c>
      <c r="D328" s="55" t="s">
        <v>2409</v>
      </c>
    </row>
    <row r="329" spans="1:4">
      <c r="A329" s="55">
        <v>328</v>
      </c>
      <c r="B329" s="55" t="s">
        <v>2381</v>
      </c>
      <c r="C329" s="55" t="s">
        <v>2410</v>
      </c>
      <c r="D329" s="55" t="s">
        <v>2411</v>
      </c>
    </row>
    <row r="330" spans="1:4">
      <c r="A330" s="55">
        <v>329</v>
      </c>
      <c r="B330" s="55" t="s">
        <v>2381</v>
      </c>
      <c r="C330" s="55" t="s">
        <v>2412</v>
      </c>
      <c r="D330" s="55" t="s">
        <v>2413</v>
      </c>
    </row>
    <row r="331" spans="1:4">
      <c r="A331" s="55">
        <v>330</v>
      </c>
      <c r="B331" s="55" t="s">
        <v>2381</v>
      </c>
      <c r="C331" s="55" t="s">
        <v>2414</v>
      </c>
      <c r="D331" s="55" t="s">
        <v>2415</v>
      </c>
    </row>
    <row r="332" spans="1:4">
      <c r="A332" s="55">
        <v>331</v>
      </c>
      <c r="B332" s="55" t="s">
        <v>2381</v>
      </c>
      <c r="C332" s="55" t="s">
        <v>2416</v>
      </c>
      <c r="D332" s="55" t="s">
        <v>2417</v>
      </c>
    </row>
    <row r="333" spans="1:4">
      <c r="A333" s="55">
        <v>332</v>
      </c>
      <c r="B333" s="55" t="s">
        <v>2381</v>
      </c>
      <c r="C333" s="55" t="s">
        <v>2418</v>
      </c>
      <c r="D333" s="55" t="s">
        <v>2419</v>
      </c>
    </row>
    <row r="334" spans="1:4">
      <c r="A334" s="55">
        <v>333</v>
      </c>
      <c r="B334" s="55" t="s">
        <v>2381</v>
      </c>
      <c r="C334" s="55" t="s">
        <v>2420</v>
      </c>
      <c r="D334" s="55" t="s">
        <v>2421</v>
      </c>
    </row>
    <row r="335" spans="1:4">
      <c r="A335" s="55">
        <v>334</v>
      </c>
      <c r="B335" s="55" t="s">
        <v>2381</v>
      </c>
      <c r="C335" s="55" t="s">
        <v>2422</v>
      </c>
      <c r="D335" s="55" t="s">
        <v>2423</v>
      </c>
    </row>
    <row r="336" spans="1:4">
      <c r="A336" s="55">
        <v>335</v>
      </c>
      <c r="B336" s="55" t="s">
        <v>2381</v>
      </c>
      <c r="C336" s="55" t="s">
        <v>2424</v>
      </c>
      <c r="D336" s="55" t="s">
        <v>2425</v>
      </c>
    </row>
    <row r="337" spans="1:4">
      <c r="A337" s="55">
        <v>336</v>
      </c>
      <c r="B337" s="55" t="s">
        <v>2381</v>
      </c>
      <c r="C337" s="55" t="s">
        <v>2381</v>
      </c>
      <c r="D337" s="55" t="s">
        <v>2382</v>
      </c>
    </row>
    <row r="338" spans="1:4">
      <c r="A338" s="55">
        <v>337</v>
      </c>
      <c r="B338" s="55" t="s">
        <v>2381</v>
      </c>
      <c r="C338" s="55" t="s">
        <v>2426</v>
      </c>
      <c r="D338" s="55" t="s">
        <v>2427</v>
      </c>
    </row>
    <row r="339" spans="1:4">
      <c r="A339" s="55">
        <v>338</v>
      </c>
      <c r="B339" s="55" t="s">
        <v>2381</v>
      </c>
      <c r="C339" s="55" t="s">
        <v>2428</v>
      </c>
      <c r="D339" s="55" t="s">
        <v>2429</v>
      </c>
    </row>
    <row r="340" spans="1:4">
      <c r="A340" s="55">
        <v>339</v>
      </c>
      <c r="B340" s="55" t="s">
        <v>2381</v>
      </c>
      <c r="C340" s="55" t="s">
        <v>2430</v>
      </c>
      <c r="D340" s="55" t="s">
        <v>2431</v>
      </c>
    </row>
    <row r="341" spans="1:4">
      <c r="A341" s="55">
        <v>340</v>
      </c>
      <c r="B341" s="55" t="s">
        <v>2381</v>
      </c>
      <c r="C341" s="55" t="s">
        <v>2432</v>
      </c>
      <c r="D341" s="55" t="s">
        <v>2433</v>
      </c>
    </row>
    <row r="342" spans="1:4">
      <c r="A342" s="55">
        <v>341</v>
      </c>
      <c r="B342" s="55" t="s">
        <v>2381</v>
      </c>
      <c r="C342" s="55" t="s">
        <v>2434</v>
      </c>
      <c r="D342" s="55" t="s">
        <v>2435</v>
      </c>
    </row>
    <row r="343" spans="1:4">
      <c r="A343" s="55">
        <v>342</v>
      </c>
      <c r="B343" s="55" t="s">
        <v>2381</v>
      </c>
      <c r="C343" s="55" t="s">
        <v>2436</v>
      </c>
      <c r="D343" s="55" t="s">
        <v>2437</v>
      </c>
    </row>
    <row r="344" spans="1:4">
      <c r="A344" s="55">
        <v>343</v>
      </c>
      <c r="B344" s="55" t="s">
        <v>2381</v>
      </c>
      <c r="C344" s="55" t="s">
        <v>2438</v>
      </c>
      <c r="D344" s="55" t="s">
        <v>2439</v>
      </c>
    </row>
    <row r="345" spans="1:4">
      <c r="A345" s="55">
        <v>344</v>
      </c>
      <c r="B345" s="55" t="s">
        <v>2381</v>
      </c>
      <c r="C345" s="55" t="s">
        <v>2440</v>
      </c>
      <c r="D345" s="55" t="s">
        <v>2441</v>
      </c>
    </row>
    <row r="346" spans="1:4">
      <c r="A346" s="55">
        <v>345</v>
      </c>
      <c r="B346" s="55" t="s">
        <v>2381</v>
      </c>
      <c r="C346" s="55" t="s">
        <v>2442</v>
      </c>
      <c r="D346" s="55" t="s">
        <v>2443</v>
      </c>
    </row>
    <row r="347" spans="1:4">
      <c r="A347" s="55">
        <v>346</v>
      </c>
      <c r="B347" s="55" t="s">
        <v>2444</v>
      </c>
      <c r="C347" s="55" t="s">
        <v>2446</v>
      </c>
      <c r="D347" s="55" t="s">
        <v>2447</v>
      </c>
    </row>
    <row r="348" spans="1:4">
      <c r="A348" s="55">
        <v>347</v>
      </c>
      <c r="B348" s="55" t="s">
        <v>2444</v>
      </c>
      <c r="C348" s="55" t="s">
        <v>2448</v>
      </c>
      <c r="D348" s="55" t="s">
        <v>2449</v>
      </c>
    </row>
    <row r="349" spans="1:4">
      <c r="A349" s="55">
        <v>348</v>
      </c>
      <c r="B349" s="55" t="s">
        <v>2444</v>
      </c>
      <c r="C349" s="55" t="s">
        <v>2450</v>
      </c>
      <c r="D349" s="55" t="s">
        <v>2451</v>
      </c>
    </row>
    <row r="350" spans="1:4">
      <c r="A350" s="55">
        <v>349</v>
      </c>
      <c r="B350" s="55" t="s">
        <v>2444</v>
      </c>
      <c r="C350" s="55" t="s">
        <v>2452</v>
      </c>
      <c r="D350" s="55" t="s">
        <v>2453</v>
      </c>
    </row>
    <row r="351" spans="1:4">
      <c r="A351" s="55">
        <v>350</v>
      </c>
      <c r="B351" s="55" t="s">
        <v>2444</v>
      </c>
      <c r="C351" s="55" t="s">
        <v>2454</v>
      </c>
      <c r="D351" s="55" t="s">
        <v>2455</v>
      </c>
    </row>
    <row r="352" spans="1:4">
      <c r="A352" s="55">
        <v>351</v>
      </c>
      <c r="B352" s="55" t="s">
        <v>2444</v>
      </c>
      <c r="C352" s="55" t="s">
        <v>2456</v>
      </c>
      <c r="D352" s="55" t="s">
        <v>2457</v>
      </c>
    </row>
    <row r="353" spans="1:4">
      <c r="A353" s="55">
        <v>352</v>
      </c>
      <c r="B353" s="55" t="s">
        <v>2444</v>
      </c>
      <c r="C353" s="55" t="s">
        <v>1977</v>
      </c>
      <c r="D353" s="55" t="s">
        <v>2458</v>
      </c>
    </row>
    <row r="354" spans="1:4">
      <c r="A354" s="55">
        <v>353</v>
      </c>
      <c r="B354" s="55" t="s">
        <v>2444</v>
      </c>
      <c r="C354" s="55" t="s">
        <v>2459</v>
      </c>
      <c r="D354" s="55" t="s">
        <v>2460</v>
      </c>
    </row>
    <row r="355" spans="1:4">
      <c r="A355" s="55">
        <v>354</v>
      </c>
      <c r="B355" s="55" t="s">
        <v>2444</v>
      </c>
      <c r="C355" s="55" t="s">
        <v>2461</v>
      </c>
      <c r="D355" s="55" t="s">
        <v>2462</v>
      </c>
    </row>
    <row r="356" spans="1:4">
      <c r="A356" s="55">
        <v>355</v>
      </c>
      <c r="B356" s="55" t="s">
        <v>2444</v>
      </c>
      <c r="C356" s="55" t="s">
        <v>2463</v>
      </c>
      <c r="D356" s="55" t="s">
        <v>2464</v>
      </c>
    </row>
    <row r="357" spans="1:4">
      <c r="A357" s="55">
        <v>356</v>
      </c>
      <c r="B357" s="55" t="s">
        <v>2444</v>
      </c>
      <c r="C357" s="55" t="s">
        <v>2465</v>
      </c>
      <c r="D357" s="55" t="s">
        <v>2466</v>
      </c>
    </row>
    <row r="358" spans="1:4">
      <c r="A358" s="55">
        <v>357</v>
      </c>
      <c r="B358" s="55" t="s">
        <v>2444</v>
      </c>
      <c r="C358" s="55" t="s">
        <v>2467</v>
      </c>
      <c r="D358" s="55" t="s">
        <v>2468</v>
      </c>
    </row>
    <row r="359" spans="1:4">
      <c r="A359" s="55">
        <v>358</v>
      </c>
      <c r="B359" s="55" t="s">
        <v>2444</v>
      </c>
      <c r="C359" s="55" t="s">
        <v>2469</v>
      </c>
      <c r="D359" s="55" t="s">
        <v>2470</v>
      </c>
    </row>
    <row r="360" spans="1:4">
      <c r="A360" s="55">
        <v>359</v>
      </c>
      <c r="B360" s="55" t="s">
        <v>2444</v>
      </c>
      <c r="C360" s="55" t="s">
        <v>2471</v>
      </c>
      <c r="D360" s="55" t="s">
        <v>2472</v>
      </c>
    </row>
    <row r="361" spans="1:4">
      <c r="A361" s="55">
        <v>360</v>
      </c>
      <c r="B361" s="55" t="s">
        <v>2444</v>
      </c>
      <c r="C361" s="55" t="s">
        <v>2473</v>
      </c>
      <c r="D361" s="55" t="s">
        <v>2474</v>
      </c>
    </row>
    <row r="362" spans="1:4">
      <c r="A362" s="55">
        <v>361</v>
      </c>
      <c r="B362" s="55" t="s">
        <v>2444</v>
      </c>
      <c r="C362" s="55" t="s">
        <v>2475</v>
      </c>
      <c r="D362" s="55" t="s">
        <v>2476</v>
      </c>
    </row>
    <row r="363" spans="1:4">
      <c r="A363" s="55">
        <v>362</v>
      </c>
      <c r="B363" s="55" t="s">
        <v>2444</v>
      </c>
      <c r="C363" s="55" t="s">
        <v>2477</v>
      </c>
      <c r="D363" s="55" t="s">
        <v>2478</v>
      </c>
    </row>
    <row r="364" spans="1:4">
      <c r="A364" s="55">
        <v>363</v>
      </c>
      <c r="B364" s="55" t="s">
        <v>2444</v>
      </c>
      <c r="C364" s="55" t="s">
        <v>2479</v>
      </c>
      <c r="D364" s="55" t="s">
        <v>2480</v>
      </c>
    </row>
    <row r="365" spans="1:4">
      <c r="A365" s="55">
        <v>364</v>
      </c>
      <c r="B365" s="55" t="s">
        <v>2444</v>
      </c>
      <c r="C365" s="55" t="s">
        <v>2481</v>
      </c>
      <c r="D365" s="55" t="s">
        <v>2482</v>
      </c>
    </row>
    <row r="366" spans="1:4">
      <c r="A366" s="55">
        <v>365</v>
      </c>
      <c r="B366" s="55" t="s">
        <v>2444</v>
      </c>
      <c r="C366" s="55" t="s">
        <v>2483</v>
      </c>
      <c r="D366" s="55" t="s">
        <v>2484</v>
      </c>
    </row>
    <row r="367" spans="1:4">
      <c r="A367" s="55">
        <v>366</v>
      </c>
      <c r="B367" s="55" t="s">
        <v>2444</v>
      </c>
      <c r="C367" s="55" t="s">
        <v>2485</v>
      </c>
      <c r="D367" s="55" t="s">
        <v>2486</v>
      </c>
    </row>
    <row r="368" spans="1:4">
      <c r="A368" s="55">
        <v>367</v>
      </c>
      <c r="B368" s="55" t="s">
        <v>2444</v>
      </c>
      <c r="C368" s="55" t="s">
        <v>2444</v>
      </c>
      <c r="D368" s="55" t="s">
        <v>2445</v>
      </c>
    </row>
    <row r="369" spans="1:4">
      <c r="A369" s="55">
        <v>368</v>
      </c>
      <c r="B369" s="55" t="s">
        <v>2444</v>
      </c>
      <c r="C369" s="55" t="s">
        <v>2487</v>
      </c>
      <c r="D369" s="55" t="s">
        <v>2488</v>
      </c>
    </row>
    <row r="370" spans="1:4">
      <c r="A370" s="55">
        <v>369</v>
      </c>
      <c r="B370" s="55" t="s">
        <v>2444</v>
      </c>
      <c r="C370" s="55" t="s">
        <v>2489</v>
      </c>
      <c r="D370" s="55" t="s">
        <v>2490</v>
      </c>
    </row>
    <row r="371" spans="1:4">
      <c r="A371" s="55">
        <v>370</v>
      </c>
      <c r="B371" s="55" t="s">
        <v>2444</v>
      </c>
      <c r="C371" s="55" t="s">
        <v>2491</v>
      </c>
      <c r="D371" s="55" t="s">
        <v>2492</v>
      </c>
    </row>
    <row r="372" spans="1:4">
      <c r="A372" s="55">
        <v>371</v>
      </c>
      <c r="B372" s="55" t="s">
        <v>2493</v>
      </c>
      <c r="C372" s="55" t="s">
        <v>2495</v>
      </c>
      <c r="D372" s="55" t="s">
        <v>2496</v>
      </c>
    </row>
    <row r="373" spans="1:4">
      <c r="A373" s="55">
        <v>372</v>
      </c>
      <c r="B373" s="55" t="s">
        <v>2493</v>
      </c>
      <c r="C373" s="55" t="s">
        <v>2497</v>
      </c>
      <c r="D373" s="55" t="s">
        <v>2498</v>
      </c>
    </row>
    <row r="374" spans="1:4">
      <c r="A374" s="55">
        <v>373</v>
      </c>
      <c r="B374" s="55" t="s">
        <v>2493</v>
      </c>
      <c r="C374" s="55" t="s">
        <v>2499</v>
      </c>
      <c r="D374" s="55" t="s">
        <v>2500</v>
      </c>
    </row>
    <row r="375" spans="1:4">
      <c r="A375" s="55">
        <v>374</v>
      </c>
      <c r="B375" s="55" t="s">
        <v>2493</v>
      </c>
      <c r="C375" s="55" t="s">
        <v>2501</v>
      </c>
      <c r="D375" s="55" t="s">
        <v>2502</v>
      </c>
    </row>
    <row r="376" spans="1:4">
      <c r="A376" s="55">
        <v>375</v>
      </c>
      <c r="B376" s="55" t="s">
        <v>2493</v>
      </c>
      <c r="C376" s="55" t="s">
        <v>2503</v>
      </c>
      <c r="D376" s="55" t="s">
        <v>2504</v>
      </c>
    </row>
    <row r="377" spans="1:4">
      <c r="A377" s="55">
        <v>376</v>
      </c>
      <c r="B377" s="55" t="s">
        <v>2493</v>
      </c>
      <c r="C377" s="55" t="s">
        <v>2505</v>
      </c>
      <c r="D377" s="55" t="s">
        <v>2506</v>
      </c>
    </row>
    <row r="378" spans="1:4">
      <c r="A378" s="55">
        <v>377</v>
      </c>
      <c r="B378" s="55" t="s">
        <v>2493</v>
      </c>
      <c r="C378" s="55" t="s">
        <v>2507</v>
      </c>
      <c r="D378" s="55" t="s">
        <v>2508</v>
      </c>
    </row>
    <row r="379" spans="1:4">
      <c r="A379" s="55">
        <v>378</v>
      </c>
      <c r="B379" s="55" t="s">
        <v>2493</v>
      </c>
      <c r="C379" s="55" t="s">
        <v>2509</v>
      </c>
      <c r="D379" s="55" t="s">
        <v>2510</v>
      </c>
    </row>
    <row r="380" spans="1:4">
      <c r="A380" s="55">
        <v>379</v>
      </c>
      <c r="B380" s="55" t="s">
        <v>2493</v>
      </c>
      <c r="C380" s="55" t="s">
        <v>2511</v>
      </c>
      <c r="D380" s="55" t="s">
        <v>2512</v>
      </c>
    </row>
    <row r="381" spans="1:4">
      <c r="A381" s="55">
        <v>380</v>
      </c>
      <c r="B381" s="55" t="s">
        <v>2493</v>
      </c>
      <c r="C381" s="55" t="s">
        <v>2513</v>
      </c>
      <c r="D381" s="55" t="s">
        <v>2514</v>
      </c>
    </row>
    <row r="382" spans="1:4">
      <c r="A382" s="55">
        <v>381</v>
      </c>
      <c r="B382" s="55" t="s">
        <v>2493</v>
      </c>
      <c r="C382" s="55" t="s">
        <v>2515</v>
      </c>
      <c r="D382" s="55" t="s">
        <v>2516</v>
      </c>
    </row>
    <row r="383" spans="1:4">
      <c r="A383" s="55">
        <v>382</v>
      </c>
      <c r="B383" s="55" t="s">
        <v>2493</v>
      </c>
      <c r="C383" s="55" t="s">
        <v>2517</v>
      </c>
      <c r="D383" s="55" t="s">
        <v>2518</v>
      </c>
    </row>
    <row r="384" spans="1:4">
      <c r="A384" s="55">
        <v>383</v>
      </c>
      <c r="B384" s="55" t="s">
        <v>2493</v>
      </c>
      <c r="C384" s="55" t="s">
        <v>2493</v>
      </c>
      <c r="D384" s="55" t="s">
        <v>2494</v>
      </c>
    </row>
    <row r="385" spans="1:4">
      <c r="A385" s="55">
        <v>384</v>
      </c>
      <c r="B385" s="55" t="s">
        <v>2519</v>
      </c>
      <c r="C385" s="55" t="s">
        <v>2521</v>
      </c>
      <c r="D385" s="55" t="s">
        <v>2522</v>
      </c>
    </row>
    <row r="386" spans="1:4">
      <c r="A386" s="55">
        <v>385</v>
      </c>
      <c r="B386" s="55" t="s">
        <v>2519</v>
      </c>
      <c r="C386" s="55" t="s">
        <v>2523</v>
      </c>
      <c r="D386" s="55" t="s">
        <v>2524</v>
      </c>
    </row>
    <row r="387" spans="1:4">
      <c r="A387" s="55">
        <v>386</v>
      </c>
      <c r="B387" s="55" t="s">
        <v>2519</v>
      </c>
      <c r="C387" s="55" t="s">
        <v>2499</v>
      </c>
      <c r="D387" s="55" t="s">
        <v>2525</v>
      </c>
    </row>
    <row r="388" spans="1:4">
      <c r="A388" s="55">
        <v>387</v>
      </c>
      <c r="B388" s="55" t="s">
        <v>2519</v>
      </c>
      <c r="C388" s="55" t="s">
        <v>2526</v>
      </c>
      <c r="D388" s="55" t="s">
        <v>2527</v>
      </c>
    </row>
    <row r="389" spans="1:4">
      <c r="A389" s="55">
        <v>388</v>
      </c>
      <c r="B389" s="55" t="s">
        <v>2519</v>
      </c>
      <c r="C389" s="55" t="s">
        <v>2528</v>
      </c>
      <c r="D389" s="55" t="s">
        <v>2529</v>
      </c>
    </row>
    <row r="390" spans="1:4">
      <c r="A390" s="55">
        <v>389</v>
      </c>
      <c r="B390" s="55" t="s">
        <v>2519</v>
      </c>
      <c r="C390" s="55" t="s">
        <v>2530</v>
      </c>
      <c r="D390" s="55" t="s">
        <v>2531</v>
      </c>
    </row>
    <row r="391" spans="1:4">
      <c r="A391" s="55">
        <v>390</v>
      </c>
      <c r="B391" s="55" t="s">
        <v>2519</v>
      </c>
      <c r="C391" s="55" t="s">
        <v>2532</v>
      </c>
      <c r="D391" s="55" t="s">
        <v>2533</v>
      </c>
    </row>
    <row r="392" spans="1:4">
      <c r="A392" s="55">
        <v>391</v>
      </c>
      <c r="B392" s="55" t="s">
        <v>2519</v>
      </c>
      <c r="C392" s="55" t="s">
        <v>2534</v>
      </c>
      <c r="D392" s="55" t="s">
        <v>2535</v>
      </c>
    </row>
    <row r="393" spans="1:4">
      <c r="A393" s="55">
        <v>392</v>
      </c>
      <c r="B393" s="55" t="s">
        <v>2519</v>
      </c>
      <c r="C393" s="55" t="s">
        <v>2519</v>
      </c>
      <c r="D393" s="55" t="s">
        <v>2520</v>
      </c>
    </row>
    <row r="394" spans="1:4">
      <c r="A394" s="55">
        <v>393</v>
      </c>
      <c r="B394" s="55" t="s">
        <v>2519</v>
      </c>
      <c r="C394" s="55" t="s">
        <v>2536</v>
      </c>
      <c r="D394" s="55" t="s">
        <v>2537</v>
      </c>
    </row>
    <row r="395" spans="1:4">
      <c r="A395" s="55">
        <v>394</v>
      </c>
      <c r="B395" s="55" t="s">
        <v>2538</v>
      </c>
      <c r="C395" s="55" t="s">
        <v>2540</v>
      </c>
      <c r="D395" s="55" t="s">
        <v>2541</v>
      </c>
    </row>
    <row r="396" spans="1:4">
      <c r="A396" s="55">
        <v>395</v>
      </c>
      <c r="B396" s="55" t="s">
        <v>2538</v>
      </c>
      <c r="C396" s="55" t="s">
        <v>2542</v>
      </c>
      <c r="D396" s="55" t="s">
        <v>2543</v>
      </c>
    </row>
    <row r="397" spans="1:4">
      <c r="A397" s="55">
        <v>396</v>
      </c>
      <c r="B397" s="55" t="s">
        <v>2538</v>
      </c>
      <c r="C397" s="55" t="s">
        <v>2544</v>
      </c>
      <c r="D397" s="55" t="s">
        <v>2545</v>
      </c>
    </row>
    <row r="398" spans="1:4">
      <c r="A398" s="55">
        <v>397</v>
      </c>
      <c r="B398" s="55" t="s">
        <v>2538</v>
      </c>
      <c r="C398" s="55" t="s">
        <v>2546</v>
      </c>
      <c r="D398" s="55" t="s">
        <v>2547</v>
      </c>
    </row>
    <row r="399" spans="1:4">
      <c r="A399" s="55">
        <v>398</v>
      </c>
      <c r="B399" s="55" t="s">
        <v>2538</v>
      </c>
      <c r="C399" s="55" t="s">
        <v>2548</v>
      </c>
      <c r="D399" s="55" t="s">
        <v>2549</v>
      </c>
    </row>
    <row r="400" spans="1:4">
      <c r="A400" s="55">
        <v>399</v>
      </c>
      <c r="B400" s="55" t="s">
        <v>2538</v>
      </c>
      <c r="C400" s="55" t="s">
        <v>2550</v>
      </c>
      <c r="D400" s="55" t="s">
        <v>2551</v>
      </c>
    </row>
    <row r="401" spans="1:4">
      <c r="A401" s="55">
        <v>400</v>
      </c>
      <c r="B401" s="55" t="s">
        <v>2538</v>
      </c>
      <c r="C401" s="55" t="s">
        <v>2538</v>
      </c>
      <c r="D401" s="55" t="s">
        <v>2539</v>
      </c>
    </row>
    <row r="402" spans="1:4">
      <c r="A402" s="55">
        <v>401</v>
      </c>
      <c r="B402" s="55" t="s">
        <v>2538</v>
      </c>
      <c r="C402" s="55" t="s">
        <v>2552</v>
      </c>
      <c r="D402" s="55" t="s">
        <v>2553</v>
      </c>
    </row>
    <row r="403" spans="1:4">
      <c r="A403" s="55">
        <v>402</v>
      </c>
      <c r="B403" s="55" t="s">
        <v>2538</v>
      </c>
      <c r="C403" s="55" t="s">
        <v>2554</v>
      </c>
      <c r="D403" s="55" t="s">
        <v>2555</v>
      </c>
    </row>
    <row r="404" spans="1:4">
      <c r="A404" s="55">
        <v>403</v>
      </c>
      <c r="B404" s="55" t="s">
        <v>2556</v>
      </c>
      <c r="C404" s="55" t="s">
        <v>2558</v>
      </c>
      <c r="D404" s="55" t="s">
        <v>2559</v>
      </c>
    </row>
    <row r="405" spans="1:4">
      <c r="A405" s="55">
        <v>404</v>
      </c>
      <c r="B405" s="55" t="s">
        <v>2556</v>
      </c>
      <c r="C405" s="55" t="s">
        <v>2560</v>
      </c>
      <c r="D405" s="55" t="s">
        <v>2561</v>
      </c>
    </row>
    <row r="406" spans="1:4">
      <c r="A406" s="55">
        <v>405</v>
      </c>
      <c r="B406" s="55" t="s">
        <v>2556</v>
      </c>
      <c r="C406" s="55" t="s">
        <v>2562</v>
      </c>
      <c r="D406" s="55" t="s">
        <v>2563</v>
      </c>
    </row>
    <row r="407" spans="1:4">
      <c r="A407" s="55">
        <v>406</v>
      </c>
      <c r="B407" s="55" t="s">
        <v>2556</v>
      </c>
      <c r="C407" s="55" t="s">
        <v>2564</v>
      </c>
      <c r="D407" s="55" t="s">
        <v>2565</v>
      </c>
    </row>
    <row r="408" spans="1:4">
      <c r="A408" s="55">
        <v>407</v>
      </c>
      <c r="B408" s="55" t="s">
        <v>2556</v>
      </c>
      <c r="C408" s="55" t="s">
        <v>2566</v>
      </c>
      <c r="D408" s="55" t="s">
        <v>2567</v>
      </c>
    </row>
    <row r="409" spans="1:4">
      <c r="A409" s="55">
        <v>408</v>
      </c>
      <c r="B409" s="55" t="s">
        <v>2556</v>
      </c>
      <c r="C409" s="55" t="s">
        <v>2568</v>
      </c>
      <c r="D409" s="55" t="s">
        <v>2569</v>
      </c>
    </row>
    <row r="410" spans="1:4">
      <c r="A410" s="55">
        <v>409</v>
      </c>
      <c r="B410" s="55" t="s">
        <v>2556</v>
      </c>
      <c r="C410" s="55" t="s">
        <v>2570</v>
      </c>
      <c r="D410" s="55" t="s">
        <v>2571</v>
      </c>
    </row>
    <row r="411" spans="1:4">
      <c r="A411" s="55">
        <v>410</v>
      </c>
      <c r="B411" s="55" t="s">
        <v>2556</v>
      </c>
      <c r="C411" s="55" t="s">
        <v>2572</v>
      </c>
      <c r="D411" s="55" t="s">
        <v>2573</v>
      </c>
    </row>
    <row r="412" spans="1:4">
      <c r="A412" s="55">
        <v>411</v>
      </c>
      <c r="B412" s="55" t="s">
        <v>2556</v>
      </c>
      <c r="C412" s="55" t="s">
        <v>2574</v>
      </c>
      <c r="D412" s="55" t="s">
        <v>2575</v>
      </c>
    </row>
    <row r="413" spans="1:4">
      <c r="A413" s="55">
        <v>412</v>
      </c>
      <c r="B413" s="55" t="s">
        <v>2556</v>
      </c>
      <c r="C413" s="55" t="s">
        <v>2576</v>
      </c>
      <c r="D413" s="55" t="s">
        <v>2577</v>
      </c>
    </row>
    <row r="414" spans="1:4">
      <c r="A414" s="55">
        <v>413</v>
      </c>
      <c r="B414" s="55" t="s">
        <v>2556</v>
      </c>
      <c r="C414" s="55" t="s">
        <v>2578</v>
      </c>
      <c r="D414" s="55" t="s">
        <v>2579</v>
      </c>
    </row>
    <row r="415" spans="1:4">
      <c r="A415" s="55">
        <v>414</v>
      </c>
      <c r="B415" s="55" t="s">
        <v>2556</v>
      </c>
      <c r="C415" s="55" t="s">
        <v>2556</v>
      </c>
      <c r="D415" s="55" t="s">
        <v>2557</v>
      </c>
    </row>
    <row r="416" spans="1:4">
      <c r="A416" s="55">
        <v>415</v>
      </c>
      <c r="B416" s="55" t="s">
        <v>2556</v>
      </c>
      <c r="C416" s="55" t="s">
        <v>2580</v>
      </c>
      <c r="D416" s="55" t="s">
        <v>2581</v>
      </c>
    </row>
    <row r="417" spans="1:4">
      <c r="A417" s="55">
        <v>416</v>
      </c>
      <c r="B417" s="55" t="s">
        <v>2556</v>
      </c>
      <c r="C417" s="55" t="s">
        <v>2582</v>
      </c>
      <c r="D417" s="55" t="s">
        <v>2583</v>
      </c>
    </row>
    <row r="418" spans="1:4">
      <c r="A418" s="55">
        <v>417</v>
      </c>
      <c r="B418" s="55" t="s">
        <v>2556</v>
      </c>
      <c r="C418" s="55" t="s">
        <v>2584</v>
      </c>
      <c r="D418" s="55" t="s">
        <v>2585</v>
      </c>
    </row>
    <row r="419" spans="1:4">
      <c r="A419" s="55">
        <v>418</v>
      </c>
      <c r="B419" s="55" t="s">
        <v>2586</v>
      </c>
      <c r="C419" s="55" t="s">
        <v>2588</v>
      </c>
      <c r="D419" s="55" t="s">
        <v>2589</v>
      </c>
    </row>
    <row r="420" spans="1:4">
      <c r="A420" s="55">
        <v>419</v>
      </c>
      <c r="B420" s="55" t="s">
        <v>2586</v>
      </c>
      <c r="C420" s="55" t="s">
        <v>2590</v>
      </c>
      <c r="D420" s="55" t="s">
        <v>2591</v>
      </c>
    </row>
    <row r="421" spans="1:4">
      <c r="A421" s="55">
        <v>420</v>
      </c>
      <c r="B421" s="55" t="s">
        <v>2586</v>
      </c>
      <c r="C421" s="55" t="s">
        <v>2592</v>
      </c>
      <c r="D421" s="55" t="s">
        <v>2593</v>
      </c>
    </row>
    <row r="422" spans="1:4">
      <c r="A422" s="55">
        <v>421</v>
      </c>
      <c r="B422" s="55" t="s">
        <v>2586</v>
      </c>
      <c r="C422" s="55" t="s">
        <v>2594</v>
      </c>
      <c r="D422" s="55" t="s">
        <v>2595</v>
      </c>
    </row>
    <row r="423" spans="1:4">
      <c r="A423" s="55">
        <v>422</v>
      </c>
      <c r="B423" s="55" t="s">
        <v>2586</v>
      </c>
      <c r="C423" s="55" t="s">
        <v>2596</v>
      </c>
      <c r="D423" s="55" t="s">
        <v>2597</v>
      </c>
    </row>
    <row r="424" spans="1:4">
      <c r="A424" s="55">
        <v>423</v>
      </c>
      <c r="B424" s="55" t="s">
        <v>2586</v>
      </c>
      <c r="C424" s="55" t="s">
        <v>2598</v>
      </c>
      <c r="D424" s="55" t="s">
        <v>2599</v>
      </c>
    </row>
    <row r="425" spans="1:4">
      <c r="A425" s="55">
        <v>424</v>
      </c>
      <c r="B425" s="55" t="s">
        <v>2586</v>
      </c>
      <c r="C425" s="55" t="s">
        <v>2600</v>
      </c>
      <c r="D425" s="55" t="s">
        <v>2601</v>
      </c>
    </row>
    <row r="426" spans="1:4">
      <c r="A426" s="55">
        <v>425</v>
      </c>
      <c r="B426" s="55" t="s">
        <v>2586</v>
      </c>
      <c r="C426" s="55" t="s">
        <v>2602</v>
      </c>
      <c r="D426" s="55" t="s">
        <v>2603</v>
      </c>
    </row>
    <row r="427" spans="1:4">
      <c r="A427" s="55">
        <v>426</v>
      </c>
      <c r="B427" s="55" t="s">
        <v>2586</v>
      </c>
      <c r="C427" s="55" t="s">
        <v>2604</v>
      </c>
      <c r="D427" s="55" t="s">
        <v>2605</v>
      </c>
    </row>
    <row r="428" spans="1:4">
      <c r="A428" s="55">
        <v>427</v>
      </c>
      <c r="B428" s="55" t="s">
        <v>2586</v>
      </c>
      <c r="C428" s="55" t="s">
        <v>2606</v>
      </c>
      <c r="D428" s="55" t="s">
        <v>2607</v>
      </c>
    </row>
    <row r="429" spans="1:4">
      <c r="A429" s="55">
        <v>428</v>
      </c>
      <c r="B429" s="55" t="s">
        <v>2586</v>
      </c>
      <c r="C429" s="55" t="s">
        <v>2608</v>
      </c>
      <c r="D429" s="55" t="s">
        <v>2609</v>
      </c>
    </row>
    <row r="430" spans="1:4">
      <c r="A430" s="55">
        <v>429</v>
      </c>
      <c r="B430" s="55" t="s">
        <v>2586</v>
      </c>
      <c r="C430" s="55" t="s">
        <v>2610</v>
      </c>
      <c r="D430" s="55" t="s">
        <v>2611</v>
      </c>
    </row>
    <row r="431" spans="1:4">
      <c r="A431" s="55">
        <v>430</v>
      </c>
      <c r="B431" s="55" t="s">
        <v>2586</v>
      </c>
      <c r="C431" s="55" t="s">
        <v>2612</v>
      </c>
      <c r="D431" s="55" t="s">
        <v>2613</v>
      </c>
    </row>
    <row r="432" spans="1:4">
      <c r="A432" s="55">
        <v>431</v>
      </c>
      <c r="B432" s="55" t="s">
        <v>2586</v>
      </c>
      <c r="C432" s="55" t="s">
        <v>2614</v>
      </c>
      <c r="D432" s="55" t="s">
        <v>2615</v>
      </c>
    </row>
    <row r="433" spans="1:4">
      <c r="A433" s="55">
        <v>432</v>
      </c>
      <c r="B433" s="55" t="s">
        <v>2586</v>
      </c>
      <c r="C433" s="55" t="s">
        <v>2616</v>
      </c>
      <c r="D433" s="55" t="s">
        <v>2617</v>
      </c>
    </row>
    <row r="434" spans="1:4">
      <c r="A434" s="55">
        <v>433</v>
      </c>
      <c r="B434" s="55" t="s">
        <v>2586</v>
      </c>
      <c r="C434" s="55" t="s">
        <v>2618</v>
      </c>
      <c r="D434" s="55" t="s">
        <v>2619</v>
      </c>
    </row>
    <row r="435" spans="1:4">
      <c r="A435" s="55">
        <v>434</v>
      </c>
      <c r="B435" s="55" t="s">
        <v>2586</v>
      </c>
      <c r="C435" s="55" t="s">
        <v>2620</v>
      </c>
      <c r="D435" s="55" t="s">
        <v>2621</v>
      </c>
    </row>
    <row r="436" spans="1:4">
      <c r="A436" s="55">
        <v>435</v>
      </c>
      <c r="B436" s="55" t="s">
        <v>2586</v>
      </c>
      <c r="C436" s="55" t="s">
        <v>2586</v>
      </c>
      <c r="D436" s="55" t="s">
        <v>2587</v>
      </c>
    </row>
    <row r="437" spans="1:4">
      <c r="A437" s="55">
        <v>436</v>
      </c>
      <c r="B437" s="55" t="s">
        <v>2586</v>
      </c>
      <c r="C437" s="55" t="s">
        <v>2622</v>
      </c>
      <c r="D437" s="55" t="s">
        <v>2623</v>
      </c>
    </row>
    <row r="438" spans="1:4">
      <c r="A438" s="55">
        <v>437</v>
      </c>
      <c r="B438" s="55" t="s">
        <v>2622</v>
      </c>
      <c r="C438" s="55" t="s">
        <v>2622</v>
      </c>
      <c r="D438" s="55" t="s">
        <v>2624</v>
      </c>
    </row>
    <row r="439" spans="1:4">
      <c r="A439" s="55">
        <v>438</v>
      </c>
      <c r="B439" s="55" t="s">
        <v>2625</v>
      </c>
      <c r="C439" s="55" t="s">
        <v>2627</v>
      </c>
      <c r="D439" s="55" t="s">
        <v>2628</v>
      </c>
    </row>
    <row r="440" spans="1:4">
      <c r="A440" s="55">
        <v>439</v>
      </c>
      <c r="B440" s="55" t="s">
        <v>2625</v>
      </c>
      <c r="C440" s="55" t="s">
        <v>2629</v>
      </c>
      <c r="D440" s="55" t="s">
        <v>2630</v>
      </c>
    </row>
    <row r="441" spans="1:4">
      <c r="A441" s="55">
        <v>440</v>
      </c>
      <c r="B441" s="55" t="s">
        <v>2625</v>
      </c>
      <c r="C441" s="55" t="s">
        <v>2631</v>
      </c>
      <c r="D441" s="55" t="s">
        <v>2632</v>
      </c>
    </row>
    <row r="442" spans="1:4">
      <c r="A442" s="55">
        <v>441</v>
      </c>
      <c r="B442" s="55" t="s">
        <v>2625</v>
      </c>
      <c r="C442" s="55" t="s">
        <v>2265</v>
      </c>
      <c r="D442" s="55" t="s">
        <v>2633</v>
      </c>
    </row>
    <row r="443" spans="1:4">
      <c r="A443" s="55">
        <v>442</v>
      </c>
      <c r="B443" s="55" t="s">
        <v>2625</v>
      </c>
      <c r="C443" s="55" t="s">
        <v>2634</v>
      </c>
      <c r="D443" s="55" t="s">
        <v>2635</v>
      </c>
    </row>
    <row r="444" spans="1:4">
      <c r="A444" s="55">
        <v>443</v>
      </c>
      <c r="B444" s="55" t="s">
        <v>2625</v>
      </c>
      <c r="C444" s="55" t="s">
        <v>2636</v>
      </c>
      <c r="D444" s="55" t="s">
        <v>2637</v>
      </c>
    </row>
    <row r="445" spans="1:4">
      <c r="A445" s="55">
        <v>444</v>
      </c>
      <c r="B445" s="55" t="s">
        <v>2625</v>
      </c>
      <c r="C445" s="55" t="s">
        <v>2638</v>
      </c>
      <c r="D445" s="55" t="s">
        <v>2639</v>
      </c>
    </row>
    <row r="446" spans="1:4">
      <c r="A446" s="55">
        <v>445</v>
      </c>
      <c r="B446" s="55" t="s">
        <v>2625</v>
      </c>
      <c r="C446" s="55" t="s">
        <v>2640</v>
      </c>
      <c r="D446" s="55" t="s">
        <v>2641</v>
      </c>
    </row>
    <row r="447" spans="1:4">
      <c r="A447" s="55">
        <v>446</v>
      </c>
      <c r="B447" s="55" t="s">
        <v>2625</v>
      </c>
      <c r="C447" s="55" t="s">
        <v>2479</v>
      </c>
      <c r="D447" s="55" t="s">
        <v>2642</v>
      </c>
    </row>
    <row r="448" spans="1:4">
      <c r="A448" s="55">
        <v>447</v>
      </c>
      <c r="B448" s="55" t="s">
        <v>2625</v>
      </c>
      <c r="C448" s="55" t="s">
        <v>2643</v>
      </c>
      <c r="D448" s="55" t="s">
        <v>2644</v>
      </c>
    </row>
    <row r="449" spans="1:4">
      <c r="A449" s="55">
        <v>448</v>
      </c>
      <c r="B449" s="55" t="s">
        <v>2625</v>
      </c>
      <c r="C449" s="55" t="s">
        <v>2645</v>
      </c>
      <c r="D449" s="55" t="s">
        <v>2646</v>
      </c>
    </row>
    <row r="450" spans="1:4">
      <c r="A450" s="55">
        <v>449</v>
      </c>
      <c r="B450" s="55" t="s">
        <v>2625</v>
      </c>
      <c r="C450" s="55" t="s">
        <v>2625</v>
      </c>
      <c r="D450" s="55" t="s">
        <v>2626</v>
      </c>
    </row>
    <row r="451" spans="1:4">
      <c r="A451" s="55">
        <v>450</v>
      </c>
      <c r="B451" s="55" t="s">
        <v>2625</v>
      </c>
      <c r="C451" s="55" t="s">
        <v>2647</v>
      </c>
      <c r="D451" s="55" t="s">
        <v>2648</v>
      </c>
    </row>
    <row r="452" spans="1:4">
      <c r="A452" s="55">
        <v>451</v>
      </c>
      <c r="B452" s="55" t="s">
        <v>2649</v>
      </c>
      <c r="C452" s="55" t="s">
        <v>2651</v>
      </c>
      <c r="D452" s="55" t="s">
        <v>2652</v>
      </c>
    </row>
    <row r="453" spans="1:4">
      <c r="A453" s="55">
        <v>452</v>
      </c>
      <c r="B453" s="55" t="s">
        <v>2649</v>
      </c>
      <c r="C453" s="55" t="s">
        <v>2653</v>
      </c>
      <c r="D453" s="55" t="s">
        <v>2654</v>
      </c>
    </row>
    <row r="454" spans="1:4">
      <c r="A454" s="55">
        <v>453</v>
      </c>
      <c r="B454" s="55" t="s">
        <v>2649</v>
      </c>
      <c r="C454" s="55" t="s">
        <v>2655</v>
      </c>
      <c r="D454" s="55" t="s">
        <v>2656</v>
      </c>
    </row>
    <row r="455" spans="1:4">
      <c r="A455" s="55">
        <v>454</v>
      </c>
      <c r="B455" s="55" t="s">
        <v>2649</v>
      </c>
      <c r="C455" s="55" t="s">
        <v>2657</v>
      </c>
      <c r="D455" s="55" t="s">
        <v>2658</v>
      </c>
    </row>
    <row r="456" spans="1:4">
      <c r="A456" s="55">
        <v>455</v>
      </c>
      <c r="B456" s="55" t="s">
        <v>2649</v>
      </c>
      <c r="C456" s="55" t="s">
        <v>2659</v>
      </c>
      <c r="D456" s="55" t="s">
        <v>2660</v>
      </c>
    </row>
    <row r="457" spans="1:4">
      <c r="A457" s="55">
        <v>456</v>
      </c>
      <c r="B457" s="55" t="s">
        <v>2649</v>
      </c>
      <c r="C457" s="55" t="s">
        <v>2649</v>
      </c>
      <c r="D457" s="55" t="s">
        <v>2650</v>
      </c>
    </row>
    <row r="458" spans="1:4">
      <c r="A458" s="55">
        <v>457</v>
      </c>
      <c r="B458" s="55" t="s">
        <v>2649</v>
      </c>
      <c r="C458" s="55" t="s">
        <v>2661</v>
      </c>
      <c r="D458" s="55" t="s">
        <v>2662</v>
      </c>
    </row>
    <row r="459" spans="1:4">
      <c r="A459" s="55">
        <v>458</v>
      </c>
      <c r="B459" s="55" t="s">
        <v>2663</v>
      </c>
      <c r="C459" s="55" t="s">
        <v>2665</v>
      </c>
      <c r="D459" s="55" t="s">
        <v>2666</v>
      </c>
    </row>
    <row r="460" spans="1:4">
      <c r="A460" s="55">
        <v>459</v>
      </c>
      <c r="B460" s="55" t="s">
        <v>2663</v>
      </c>
      <c r="C460" s="55" t="s">
        <v>2667</v>
      </c>
      <c r="D460" s="55" t="s">
        <v>2668</v>
      </c>
    </row>
    <row r="461" spans="1:4">
      <c r="A461" s="55">
        <v>460</v>
      </c>
      <c r="B461" s="55" t="s">
        <v>2663</v>
      </c>
      <c r="C461" s="55" t="s">
        <v>2669</v>
      </c>
      <c r="D461" s="55" t="s">
        <v>2670</v>
      </c>
    </row>
    <row r="462" spans="1:4">
      <c r="A462" s="55">
        <v>461</v>
      </c>
      <c r="B462" s="55" t="s">
        <v>2663</v>
      </c>
      <c r="C462" s="55" t="s">
        <v>2671</v>
      </c>
      <c r="D462" s="55" t="s">
        <v>2672</v>
      </c>
    </row>
    <row r="463" spans="1:4">
      <c r="A463" s="55">
        <v>462</v>
      </c>
      <c r="B463" s="55" t="s">
        <v>2663</v>
      </c>
      <c r="C463" s="55" t="s">
        <v>2673</v>
      </c>
      <c r="D463" s="55" t="s">
        <v>2674</v>
      </c>
    </row>
    <row r="464" spans="1:4">
      <c r="A464" s="55">
        <v>463</v>
      </c>
      <c r="B464" s="55" t="s">
        <v>2663</v>
      </c>
      <c r="C464" s="55" t="s">
        <v>2675</v>
      </c>
      <c r="D464" s="55" t="s">
        <v>2676</v>
      </c>
    </row>
    <row r="465" spans="1:4">
      <c r="A465" s="55">
        <v>464</v>
      </c>
      <c r="B465" s="55" t="s">
        <v>2663</v>
      </c>
      <c r="C465" s="55" t="s">
        <v>2677</v>
      </c>
      <c r="D465" s="55" t="s">
        <v>2678</v>
      </c>
    </row>
    <row r="466" spans="1:4">
      <c r="A466" s="55">
        <v>465</v>
      </c>
      <c r="B466" s="55" t="s">
        <v>2663</v>
      </c>
      <c r="C466" s="55" t="s">
        <v>2679</v>
      </c>
      <c r="D466" s="55" t="s">
        <v>2680</v>
      </c>
    </row>
    <row r="467" spans="1:4">
      <c r="A467" s="55">
        <v>466</v>
      </c>
      <c r="B467" s="55" t="s">
        <v>2663</v>
      </c>
      <c r="C467" s="55" t="s">
        <v>2681</v>
      </c>
      <c r="D467" s="55" t="s">
        <v>2682</v>
      </c>
    </row>
    <row r="468" spans="1:4">
      <c r="A468" s="55">
        <v>467</v>
      </c>
      <c r="B468" s="55" t="s">
        <v>2663</v>
      </c>
      <c r="C468" s="55" t="s">
        <v>2683</v>
      </c>
      <c r="D468" s="55" t="s">
        <v>2684</v>
      </c>
    </row>
    <row r="469" spans="1:4">
      <c r="A469" s="55">
        <v>468</v>
      </c>
      <c r="B469" s="55" t="s">
        <v>2663</v>
      </c>
      <c r="C469" s="55" t="s">
        <v>2685</v>
      </c>
      <c r="D469" s="55" t="s">
        <v>2686</v>
      </c>
    </row>
    <row r="470" spans="1:4">
      <c r="A470" s="55">
        <v>469</v>
      </c>
      <c r="B470" s="55" t="s">
        <v>2663</v>
      </c>
      <c r="C470" s="55" t="s">
        <v>2687</v>
      </c>
      <c r="D470" s="55" t="s">
        <v>2688</v>
      </c>
    </row>
    <row r="471" spans="1:4">
      <c r="A471" s="55">
        <v>470</v>
      </c>
      <c r="B471" s="55" t="s">
        <v>2663</v>
      </c>
      <c r="C471" s="55" t="s">
        <v>2689</v>
      </c>
      <c r="D471" s="55" t="s">
        <v>2690</v>
      </c>
    </row>
    <row r="472" spans="1:4">
      <c r="A472" s="55">
        <v>471</v>
      </c>
      <c r="B472" s="55" t="s">
        <v>2663</v>
      </c>
      <c r="C472" s="55" t="s">
        <v>2663</v>
      </c>
      <c r="D472" s="55" t="s">
        <v>2664</v>
      </c>
    </row>
  </sheetData>
  <dataConsolidate leftLabels="1"/>
  <phoneticPr fontId="10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0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5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2692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1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6"/>
    <col min="2" max="2" width="66.7109375" style="146" bestFit="1" customWidth="1"/>
    <col min="3" max="16384" width="9.140625" style="146"/>
  </cols>
  <sheetData>
    <row r="1" spans="1:3">
      <c r="A1" s="146" t="s">
        <v>97</v>
      </c>
      <c r="B1" s="146" t="s">
        <v>98</v>
      </c>
      <c r="C1" s="146" t="s">
        <v>99</v>
      </c>
    </row>
    <row r="2" spans="1:3">
      <c r="A2" s="146">
        <v>4189678</v>
      </c>
      <c r="B2" s="146" t="s">
        <v>384</v>
      </c>
      <c r="C2" s="146" t="s">
        <v>153</v>
      </c>
    </row>
    <row r="3" spans="1:3">
      <c r="A3" s="146">
        <v>4190415</v>
      </c>
      <c r="B3" s="146" t="s">
        <v>385</v>
      </c>
      <c r="C3" s="146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162</vt:i4>
      </vt:variant>
    </vt:vector>
  </HeadingPairs>
  <TitlesOfParts>
    <vt:vector size="170" baseType="lpstr">
      <vt:lpstr>Инструкция</vt:lpstr>
      <vt:lpstr>Титульный</vt:lpstr>
      <vt:lpstr>Территории</vt:lpstr>
      <vt:lpstr>ВД и СКИ</vt:lpstr>
      <vt:lpstr>Форма 1.0.1 | Форма 4.7</vt:lpstr>
      <vt:lpstr>Форма 4.7</vt:lpstr>
      <vt:lpstr>Комментарии</vt:lpstr>
      <vt:lpstr>Проверка</vt:lpstr>
      <vt:lpstr>activity</vt:lpstr>
      <vt:lpstr>availability_price</vt:lpstr>
      <vt:lpstr>checkCell_List09</vt:lpstr>
      <vt:lpstr>checkCell_List11</vt:lpstr>
      <vt:lpstr>checkDEfCell_List09</vt:lpstr>
      <vt:lpstr>chkGetUpdatesValue</vt:lpstr>
      <vt:lpstr>chkNoUpdatesValue</vt:lpstr>
      <vt:lpstr>code</vt:lpstr>
      <vt:lpstr>connection_flag</vt:lpstr>
      <vt:lpstr>copy_f_quart</vt:lpstr>
      <vt:lpstr>copy_f_year</vt:lpstr>
      <vt:lpstr>CURRENT_DATE</vt:lpstr>
      <vt:lpstr>data_List11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et_List11_1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kind_of_org_type</vt:lpstr>
      <vt:lpstr>kind_of_publication</vt:lpstr>
      <vt:lpstr>kind_of_purchase_method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List11_GroundMaterials_1</vt:lpstr>
      <vt:lpstr>List11_note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obj_List02_22</vt:lpstr>
      <vt:lpstr>objective_of_IPR</vt:lpstr>
      <vt:lpstr>org</vt:lpstr>
      <vt:lpstr>Org_Address</vt:lpstr>
      <vt:lpstr>ORG_END_DATE</vt:lpstr>
      <vt:lpstr>Org_main</vt:lpstr>
      <vt:lpstr>Org_otv_lico</vt:lpstr>
      <vt:lpstr>ORG_START_DATE</vt:lpstr>
      <vt:lpstr>pCng_List11_1</vt:lpstr>
      <vt:lpstr>pCng_List11_2</vt:lpstr>
      <vt:lpstr>pCng_List11_3</vt:lpstr>
      <vt:lpstr>pDel_Comm</vt:lpstr>
      <vt:lpstr>pDel_List03</vt:lpstr>
      <vt:lpstr>pDel_List04</vt:lpstr>
      <vt:lpstr>pDel_List09_0</vt:lpstr>
      <vt:lpstr>pDel_List09_1</vt:lpstr>
      <vt:lpstr>pDel_List09_2</vt:lpstr>
      <vt:lpstr>pDel_List11_1</vt:lpstr>
      <vt:lpstr>pDel_List11_2</vt:lpstr>
      <vt:lpstr>pDel_List11_3</vt:lpstr>
      <vt:lpstr>pDelList07_01</vt:lpstr>
      <vt:lpstr>pDelList07_04</vt:lpstr>
      <vt:lpstr>pDelList07_05</vt:lpstr>
      <vt:lpstr>pIns_Comm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pIns_List11_1</vt:lpstr>
      <vt:lpstr>pIns_List11_2</vt:lpstr>
      <vt:lpstr>pIns_List11_3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source_of_funding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об условиях, на которых осуществляется поставка товаров (оказание услуг)</dc:title>
  <dc:subject>Информация об условиях, на которых осуществляется поставка товаров (оказание услуг)</dc:subject>
  <dc:creator>--</dc:creator>
  <cp:lastModifiedBy>Saraykin Evgeniy</cp:lastModifiedBy>
  <dcterms:created xsi:type="dcterms:W3CDTF">2014-08-18T08:57:48Z</dcterms:created>
  <dcterms:modified xsi:type="dcterms:W3CDTF">2025-05-21T06:23:56Z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FAS.JKH.OPEN.INFO.TERMS.WARM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PLAN</vt:lpwstr>
  </property>
  <property fmtid="{D5CDD505-2E9C-101B-9397-08002B2CF9AE}" pid="8" name="EditTemplate">
    <vt:bool>true</vt:bool>
  </property>
  <property fmtid="{D5CDD505-2E9C-101B-9397-08002B2CF9AE}" pid="9" name="Status">
    <vt:lpwstr>1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